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1D960DED-C06F-4F28-AA32-99E531135A2B}" xr6:coauthVersionLast="47" xr6:coauthVersionMax="47" xr10:uidLastSave="{00000000-0000-0000-0000-000000000000}"/>
  <bookViews>
    <workbookView xWindow="3240" yWindow="492" windowWidth="30576" windowHeight="1507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7" l="1"/>
  <c r="N67" i="7"/>
  <c r="M67" i="7"/>
  <c r="L67" i="7"/>
  <c r="K67" i="7"/>
  <c r="J67" i="7"/>
  <c r="G67" i="7"/>
  <c r="F67" i="7"/>
  <c r="E67" i="7"/>
  <c r="D67" i="7"/>
  <c r="C67" i="7"/>
  <c r="B67" i="7"/>
  <c r="F18" i="10" l="1"/>
  <c r="G18" i="10"/>
  <c r="D48" i="5" l="1"/>
  <c r="C48" i="5"/>
  <c r="B48" i="5"/>
  <c r="E47" i="5"/>
  <c r="E46" i="5"/>
  <c r="E45" i="5"/>
  <c r="E44" i="5"/>
  <c r="E43" i="5"/>
  <c r="E42" i="5"/>
  <c r="E41" i="5"/>
  <c r="H44" i="5"/>
  <c r="I44" i="5"/>
  <c r="J44" i="5"/>
  <c r="K44" i="5"/>
  <c r="L44" i="5"/>
  <c r="E48" i="5" l="1"/>
  <c r="K75" i="6"/>
  <c r="H63" i="6" l="1"/>
  <c r="C20" i="6"/>
  <c r="D20" i="6"/>
  <c r="E20" i="6"/>
  <c r="F20" i="6"/>
  <c r="G20" i="6"/>
  <c r="H20" i="6"/>
  <c r="I20" i="6"/>
  <c r="J20" i="6"/>
  <c r="K20" i="6"/>
  <c r="B20" i="6"/>
  <c r="C12" i="7" l="1"/>
  <c r="D12" i="7"/>
  <c r="E12" i="7"/>
  <c r="F12" i="7"/>
  <c r="G12" i="7"/>
  <c r="H12" i="7"/>
  <c r="I12" i="7"/>
  <c r="B12" i="7"/>
  <c r="G89" i="6" l="1"/>
  <c r="B20" i="5" l="1"/>
  <c r="C20" i="5"/>
  <c r="D20" i="5"/>
  <c r="E20" i="5"/>
  <c r="F20" i="5"/>
  <c r="G20" i="5"/>
  <c r="H20" i="5"/>
  <c r="I20" i="5"/>
  <c r="J20" i="5"/>
  <c r="K20" i="5"/>
  <c r="L20" i="5"/>
  <c r="M20" i="5"/>
  <c r="M32" i="9" l="1"/>
  <c r="L32" i="9"/>
  <c r="K32" i="9"/>
  <c r="J32" i="9"/>
  <c r="I32" i="9"/>
  <c r="H32" i="9"/>
  <c r="M45" i="9" l="1"/>
  <c r="O24" i="10" l="1"/>
  <c r="N24" i="10"/>
  <c r="M24" i="10"/>
  <c r="L24" i="10"/>
  <c r="K24" i="10"/>
  <c r="J24" i="10"/>
  <c r="L40" i="10" l="1"/>
  <c r="K40" i="10"/>
  <c r="J40" i="10"/>
  <c r="D38" i="10"/>
  <c r="C38" i="10"/>
  <c r="B38" i="10"/>
  <c r="G25" i="10"/>
  <c r="F25" i="10"/>
  <c r="E25" i="10"/>
  <c r="D25" i="10"/>
  <c r="C25" i="10"/>
  <c r="B25" i="10"/>
  <c r="E18" i="10"/>
  <c r="D18" i="10"/>
  <c r="C18" i="10"/>
  <c r="B18" i="10"/>
  <c r="O17" i="10"/>
  <c r="N17" i="10"/>
  <c r="M17" i="10"/>
  <c r="L17" i="10"/>
  <c r="K17" i="10"/>
  <c r="J17" i="10"/>
  <c r="E38" i="10" l="1"/>
  <c r="M40" i="10"/>
  <c r="J52" i="6"/>
  <c r="C63" i="5" l="1"/>
  <c r="D63" i="5"/>
  <c r="E63" i="5"/>
  <c r="X31" i="6" l="1"/>
  <c r="Y31" i="6"/>
  <c r="Z31" i="6"/>
  <c r="AA31" i="6"/>
  <c r="I51" i="7" l="1"/>
  <c r="H51" i="7"/>
  <c r="G51" i="7"/>
  <c r="F51" i="7"/>
  <c r="E51" i="7"/>
  <c r="D51" i="7"/>
  <c r="I46" i="7"/>
  <c r="H46" i="7"/>
  <c r="G46" i="7"/>
  <c r="F46" i="7"/>
  <c r="E46" i="7"/>
  <c r="D46" i="7"/>
  <c r="Q33" i="7"/>
  <c r="P33" i="7"/>
  <c r="O33" i="7"/>
  <c r="N33" i="7"/>
  <c r="M33" i="7"/>
  <c r="L33" i="7"/>
  <c r="D33" i="7"/>
  <c r="C33" i="7"/>
  <c r="B33" i="7"/>
  <c r="I32" i="7"/>
  <c r="H32" i="7"/>
  <c r="D26" i="7"/>
  <c r="C26" i="7"/>
  <c r="B26" i="7"/>
  <c r="I20" i="7"/>
  <c r="H20" i="7"/>
  <c r="G20" i="7"/>
  <c r="F20" i="7"/>
  <c r="E20" i="7"/>
  <c r="D20" i="7"/>
  <c r="C20" i="7"/>
  <c r="B20" i="7"/>
  <c r="E33" i="7" l="1"/>
  <c r="O37" i="6"/>
  <c r="P37" i="6"/>
  <c r="Q37" i="6"/>
  <c r="R37" i="6"/>
  <c r="S37" i="6"/>
  <c r="N37" i="6"/>
  <c r="C47" i="9" l="1"/>
  <c r="D47" i="9"/>
  <c r="B47" i="9"/>
  <c r="C29" i="9"/>
  <c r="D29" i="9"/>
  <c r="B29" i="9"/>
  <c r="C11" i="9" l="1"/>
  <c r="D11" i="9"/>
  <c r="E11" i="9"/>
  <c r="F11" i="9"/>
  <c r="G11" i="9"/>
  <c r="H11" i="9"/>
  <c r="I11" i="9"/>
  <c r="B11" i="9"/>
  <c r="G81" i="6" l="1"/>
  <c r="M34" i="5" l="1"/>
  <c r="C61" i="9" l="1"/>
  <c r="D61" i="9"/>
  <c r="B61" i="9"/>
  <c r="D68" i="5" l="1"/>
  <c r="E68" i="5"/>
  <c r="F68" i="5"/>
  <c r="G68" i="5"/>
  <c r="H68" i="5"/>
  <c r="C68" i="5"/>
  <c r="C84" i="6" l="1"/>
  <c r="M50" i="9" l="1"/>
  <c r="C50" i="9" l="1"/>
  <c r="D50" i="9"/>
  <c r="B50" i="9"/>
  <c r="C34" i="9"/>
  <c r="D34" i="9"/>
  <c r="B34" i="9"/>
  <c r="B34" i="5"/>
  <c r="E34" i="9" l="1"/>
  <c r="F63" i="5" l="1"/>
  <c r="G63" i="5"/>
  <c r="H63" i="5"/>
  <c r="B34" i="6" l="1"/>
  <c r="C16" i="9" l="1"/>
  <c r="D16" i="9"/>
  <c r="E16" i="9"/>
  <c r="F16" i="9"/>
  <c r="G16" i="9"/>
  <c r="H16" i="9"/>
  <c r="I16" i="9"/>
  <c r="B16" i="9"/>
  <c r="I63" i="6" l="1"/>
  <c r="J63" i="6"/>
  <c r="C61" i="6"/>
  <c r="D61" i="6"/>
  <c r="B61" i="6"/>
  <c r="H52" i="6"/>
  <c r="I52" i="6"/>
  <c r="B86" i="5"/>
  <c r="C86" i="5"/>
  <c r="D86" i="5"/>
  <c r="E86" i="5"/>
  <c r="F86" i="5"/>
  <c r="C34" i="6"/>
  <c r="D34" i="6"/>
  <c r="E34" i="6"/>
  <c r="F34" i="6"/>
  <c r="G34" i="6"/>
  <c r="H34" i="6"/>
  <c r="I34" i="6"/>
  <c r="J34" i="6"/>
  <c r="K34" i="6"/>
  <c r="D40" i="5"/>
  <c r="B40" i="5"/>
  <c r="C40" i="5"/>
  <c r="M44" i="5"/>
  <c r="L34" i="5"/>
  <c r="K34" i="5"/>
  <c r="J34" i="5"/>
  <c r="I34" i="5"/>
  <c r="H34" i="5"/>
  <c r="G34" i="5"/>
  <c r="F34" i="5"/>
  <c r="E34" i="5"/>
  <c r="D34" i="5"/>
  <c r="C34" i="5"/>
  <c r="D57" i="9"/>
  <c r="C57" i="9"/>
  <c r="B57" i="9"/>
  <c r="J42" i="9"/>
  <c r="I42" i="9"/>
  <c r="H42" i="9"/>
  <c r="C77" i="6"/>
  <c r="D52" i="6"/>
  <c r="C52" i="6"/>
  <c r="B52" i="6"/>
  <c r="W31" i="6"/>
  <c r="V31" i="6"/>
  <c r="K63" i="6" l="1"/>
  <c r="E61" i="6"/>
</calcChain>
</file>

<file path=xl/sharedStrings.xml><?xml version="1.0" encoding="utf-8"?>
<sst xmlns="http://schemas.openxmlformats.org/spreadsheetml/2006/main" count="463" uniqueCount="124">
  <si>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</si>
  <si>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</si>
  <si>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</si>
  <si>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</si>
  <si>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</si>
  <si>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</si>
  <si>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</si>
  <si>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</si>
  <si>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</si>
  <si>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</si>
  <si>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</si>
  <si>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</si>
  <si>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</si>
  <si>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</si>
  <si>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</si>
  <si>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</si>
  <si>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</si>
  <si>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</si>
  <si>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</si>
  <si>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</si>
  <si>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</si>
  <si>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</si>
  <si>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</si>
  <si>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</si>
  <si>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</si>
  <si>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</si>
  <si>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</si>
  <si>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</si>
  <si>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</si>
  <si>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</si>
  <si>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</si>
  <si>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</si>
  <si>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</si>
  <si>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</si>
  <si>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</si>
  <si>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</si>
  <si>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</si>
  <si>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</si>
  <si>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</si>
  <si>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</si>
  <si>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</si>
  <si>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</si>
  <si>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</si>
  <si>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</si>
  <si>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</si>
  <si>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</si>
  <si>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</si>
  <si>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</si>
  <si>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</si>
  <si>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</si>
  <si>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</si>
  <si>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</si>
  <si>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</si>
  <si>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</si>
  <si>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</si>
  <si>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</si>
  <si>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</si>
  <si>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</si>
  <si>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</si>
  <si>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</si>
  <si>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</si>
  <si>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</si>
  <si>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</si>
  <si>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</si>
  <si>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</si>
  <si>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</si>
  <si>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</si>
  <si>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</si>
  <si>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</si>
  <si>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</si>
  <si>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</si>
  <si>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</si>
  <si>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</si>
  <si>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</si>
  <si>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</si>
  <si>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</si>
  <si>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</si>
  <si>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</si>
  <si>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</si>
  <si>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</si>
  <si>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</si>
  <si>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</si>
  <si>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</si>
  <si>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</si>
  <si>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</si>
  <si>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</si>
  <si>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</si>
  <si>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</si>
  <si>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</si>
  <si>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</si>
  <si>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</si>
  <si>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</si>
  <si>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</si>
  <si>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</si>
  <si>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</si>
  <si>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</si>
  <si>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</si>
  <si>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</si>
  <si>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</si>
  <si>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</si>
  <si>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</si>
  <si>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* the 1 STW collected in January we trucked down to Mehama boat ramp because of high TDG levels</t>
  </si>
  <si>
    <t>January</t>
  </si>
  <si>
    <t>Apr **</t>
  </si>
  <si>
    <t>** 4 pr of STW partial spawned 4/20/22for Surrogates and released upstream</t>
  </si>
  <si>
    <t>1W Male</t>
  </si>
  <si>
    <t>ChS Above Green Peter Reservoir</t>
  </si>
  <si>
    <t>JULY</t>
  </si>
  <si>
    <t>M. Santiam</t>
  </si>
  <si>
    <t>AUGUST</t>
  </si>
  <si>
    <t>SEPTEMBER</t>
  </si>
  <si>
    <t xml:space="preserve">Leaburg </t>
  </si>
  <si>
    <t>S. Fk. McKenzie</t>
  </si>
  <si>
    <t>Q-Ville</t>
  </si>
  <si>
    <t>Broodstock for McKenzie Hatchery @ Minto</t>
  </si>
  <si>
    <t>Spawned Fish</t>
  </si>
  <si>
    <t>McKenzie Spring Chinook Spawned @ Leaburg Hatchery</t>
  </si>
  <si>
    <t>McKenzie Spring Chinook Spawned @ Minto Pond</t>
  </si>
  <si>
    <t xml:space="preserve">NO Trapping Occurred </t>
  </si>
  <si>
    <t>OCT</t>
  </si>
  <si>
    <t>McKenzie (above Trail Bridge Dam)</t>
  </si>
  <si>
    <t>*only notes when fish were present in pre-sort</t>
  </si>
  <si>
    <t>*Date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</si>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</sst>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3">
    <xf numFmtId="164" fontId="0" fillId="0" borderId="0" xfId="0"/>
    <xf numFmtId="164" fontId="2" fillId="0" borderId="0" xfId="0" applyFont="1"/>
    <xf numFmtId="164" fontId="0" fillId="0" borderId="0" xfId="0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3" xfId="0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4" fontId="0" fillId="2" borderId="27" xfId="0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" fontId="0" fillId="0" borderId="48" xfId="0" applyNumberFormat="1" applyBorder="1"/>
    <xf numFmtId="1" fontId="0" fillId="0" borderId="49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0" fontId="0" fillId="0" borderId="0" xfId="0" applyNumberFormat="1" applyBorder="1"/>
    <xf numFmtId="0" fontId="0" fillId="0" borderId="0" xfId="0" applyNumberFormat="1"/>
    <xf numFmtId="0" fontId="9" fillId="0" borderId="0" xfId="0" applyNumberFormat="1" applyFont="1"/>
    <xf numFmtId="164" fontId="0" fillId="0" borderId="0" xfId="0" applyFont="1"/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11" fillId="2" borderId="5" xfId="0" applyFont="1" applyFill="1" applyBorder="1" applyAlignment="1">
      <alignment horizontal="center"/>
    </xf>
    <xf numFmtId="164" fontId="9" fillId="2" borderId="5" xfId="0" applyFont="1" applyFill="1" applyBorder="1" applyAlignment="1">
      <alignment horizontal="center"/>
    </xf>
    <xf numFmtId="164" fontId="9" fillId="2" borderId="28" xfId="0" applyFont="1" applyFill="1" applyBorder="1" applyAlignment="1">
      <alignment horizontal="center"/>
    </xf>
    <xf numFmtId="164" fontId="0" fillId="2" borderId="5" xfId="0" applyFill="1" applyBorder="1"/>
    <xf numFmtId="164" fontId="0" fillId="2" borderId="28" xfId="0" applyFill="1" applyBorder="1"/>
    <xf numFmtId="164" fontId="8" fillId="0" borderId="10" xfId="0" applyFont="1" applyBorder="1"/>
    <xf numFmtId="16" fontId="0" fillId="9" borderId="19" xfId="0" applyNumberForma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21" xfId="0" applyNumberFormat="1" applyFill="1" applyBorder="1" applyAlignment="1">
      <alignment horizontal="center"/>
    </xf>
    <xf numFmtId="9" fontId="0" fillId="2" borderId="35" xfId="3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4" fontId="0" fillId="2" borderId="15" xfId="1" applyFont="1" applyFill="1" applyBorder="1"/>
    <xf numFmtId="164" fontId="0" fillId="0" borderId="1" xfId="0" applyBorder="1"/>
    <xf numFmtId="164" fontId="0" fillId="0" borderId="5" xfId="0" applyBorder="1"/>
    <xf numFmtId="164" fontId="0" fillId="0" borderId="17" xfId="0" applyBorder="1"/>
    <xf numFmtId="164" fontId="0" fillId="0" borderId="48" xfId="1" applyFont="1" applyBorder="1"/>
    <xf numFmtId="164" fontId="8" fillId="2" borderId="49" xfId="0" applyFont="1" applyFill="1" applyBorder="1"/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4" fontId="0" fillId="0" borderId="16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1" fontId="8" fillId="0" borderId="46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6" fillId="0" borderId="16" xfId="0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Border="1" applyAlignment="1">
      <alignment horizontal="center"/>
    </xf>
    <xf numFmtId="0" fontId="18" fillId="8" borderId="15" xfId="0" applyNumberFormat="1" applyFont="1" applyFill="1" applyBorder="1" applyAlignment="1">
      <alignment horizontal="center"/>
    </xf>
    <xf numFmtId="16" fontId="0" fillId="0" borderId="11" xfId="0" applyNumberFormat="1" applyBorder="1"/>
    <xf numFmtId="16" fontId="0" fillId="0" borderId="1" xfId="0" applyNumberForma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1" fontId="0" fillId="0" borderId="15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64" fontId="0" fillId="0" borderId="12" xfId="1" applyFont="1" applyBorder="1" applyAlignment="1">
      <alignment horizontal="center"/>
    </xf>
    <xf numFmtId="164" fontId="0" fillId="2" borderId="13" xfId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1" fontId="0" fillId="0" borderId="13" xfId="1" applyNumberFormat="1" applyFont="1" applyBorder="1" applyAlignment="1">
      <alignment horizontal="center"/>
    </xf>
    <xf numFmtId="1" fontId="0" fillId="0" borderId="24" xfId="1" applyNumberFormat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8" fillId="0" borderId="34" xfId="1" applyNumberFormat="1" applyFon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64" fontId="8" fillId="0" borderId="11" xfId="1" applyFont="1" applyBorder="1" applyAlignment="1">
      <alignment horizontal="left"/>
    </xf>
    <xf numFmtId="164" fontId="0" fillId="2" borderId="17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8" fillId="0" borderId="17" xfId="1" applyNumberFormat="1" applyFont="1" applyBorder="1" applyAlignment="1">
      <alignment horizontal="center"/>
    </xf>
    <xf numFmtId="1" fontId="8" fillId="0" borderId="18" xfId="1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0" fillId="0" borderId="1" xfId="0" applyNumberFormat="1" applyBorder="1"/>
    <xf numFmtId="1" fontId="0" fillId="0" borderId="0" xfId="0" applyNumberFormat="1" applyAlignment="1">
      <alignment horizontal="center" vertical="center"/>
    </xf>
    <xf numFmtId="164" fontId="0" fillId="0" borderId="50" xfId="1" applyFont="1" applyBorder="1" applyAlignment="1">
      <alignment horizontal="center"/>
    </xf>
    <xf numFmtId="1" fontId="0" fillId="0" borderId="50" xfId="1" applyNumberFormat="1" applyFont="1" applyBorder="1" applyAlignment="1">
      <alignment horizontal="center"/>
    </xf>
    <xf numFmtId="1" fontId="8" fillId="0" borderId="50" xfId="1" applyNumberFormat="1" applyFont="1" applyBorder="1" applyAlignment="1">
      <alignment horizontal="center"/>
    </xf>
    <xf numFmtId="1" fontId="8" fillId="0" borderId="0" xfId="1" applyNumberFormat="1" applyFont="1" applyAlignment="1">
      <alignment horizontal="center"/>
    </xf>
    <xf numFmtId="164" fontId="0" fillId="2" borderId="22" xfId="0" applyFill="1" applyBorder="1" applyAlignment="1">
      <alignment horizontal="center" vertical="center"/>
    </xf>
    <xf numFmtId="164" fontId="0" fillId="2" borderId="6" xfId="0" applyFill="1" applyBorder="1" applyAlignment="1">
      <alignment horizontal="center" vertical="center"/>
    </xf>
    <xf numFmtId="164" fontId="0" fillId="2" borderId="36" xfId="0" applyFill="1" applyBorder="1" applyAlignment="1">
      <alignment horizontal="center" vertical="center"/>
    </xf>
    <xf numFmtId="164" fontId="0" fillId="2" borderId="51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4" fontId="0" fillId="0" borderId="16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2" xfId="0" applyNumberFormat="1" applyBorder="1" applyAlignment="1">
      <alignment horizontal="center" vertical="center"/>
    </xf>
    <xf numFmtId="164" fontId="0" fillId="0" borderId="32" xfId="1" applyFont="1" applyFill="1" applyBorder="1" applyAlignment="1">
      <alignment horizontal="left"/>
    </xf>
    <xf numFmtId="164" fontId="0" fillId="2" borderId="27" xfId="1" applyFont="1" applyFill="1" applyBorder="1"/>
    <xf numFmtId="164" fontId="0" fillId="0" borderId="16" xfId="0" applyNumberFormat="1" applyBorder="1" applyAlignment="1">
      <alignment horizontal="center"/>
    </xf>
    <xf numFmtId="1" fontId="1" fillId="0" borderId="17" xfId="1" applyNumberFormat="1" applyFont="1" applyBorder="1" applyAlignment="1">
      <alignment horizontal="center"/>
    </xf>
    <xf numFmtId="1" fontId="1" fillId="0" borderId="17" xfId="1" applyNumberFormat="1" applyFont="1" applyFill="1" applyBorder="1" applyAlignment="1">
      <alignment horizontal="center"/>
    </xf>
    <xf numFmtId="16" fontId="8" fillId="0" borderId="41" xfId="0" applyNumberFormat="1" applyFont="1" applyBorder="1"/>
    <xf numFmtId="1" fontId="8" fillId="0" borderId="42" xfId="0" applyNumberFormat="1" applyFont="1" applyBorder="1" applyAlignment="1">
      <alignment horizontal="center"/>
    </xf>
    <xf numFmtId="165" fontId="0" fillId="2" borderId="43" xfId="3" applyNumberFormat="1" applyFont="1" applyFill="1" applyBorder="1" applyAlignment="1">
      <alignment horizontal="center"/>
    </xf>
    <xf numFmtId="16" fontId="8" fillId="0" borderId="37" xfId="0" applyNumberFormat="1" applyFont="1" applyBorder="1"/>
    <xf numFmtId="165" fontId="0" fillId="2" borderId="53" xfId="3" applyNumberFormat="1" applyFont="1" applyFill="1" applyBorder="1" applyAlignment="1">
      <alignment horizontal="center"/>
    </xf>
    <xf numFmtId="16" fontId="8" fillId="0" borderId="54" xfId="0" applyNumberFormat="1" applyFont="1" applyBorder="1"/>
    <xf numFmtId="1" fontId="8" fillId="0" borderId="50" xfId="0" applyNumberFormat="1" applyFont="1" applyBorder="1" applyAlignment="1">
      <alignment horizontal="center"/>
    </xf>
    <xf numFmtId="165" fontId="0" fillId="2" borderId="55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6" fillId="0" borderId="29" xfId="1" applyFont="1" applyBorder="1" applyAlignment="1">
      <alignment horizontal="left"/>
    </xf>
    <xf numFmtId="16" fontId="8" fillId="0" borderId="48" xfId="0" applyNumberFormat="1" applyFont="1" applyFill="1" applyBorder="1"/>
    <xf numFmtId="0" fontId="3" fillId="8" borderId="44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1" fontId="0" fillId="0" borderId="3" xfId="2" applyNumberFormat="1" applyFont="1" applyFill="1" applyBorder="1" applyAlignment="1">
      <alignment horizontal="center"/>
    </xf>
    <xf numFmtId="1" fontId="0" fillId="0" borderId="52" xfId="2" applyNumberFormat="1" applyFon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18" fillId="8" borderId="14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6" fillId="10" borderId="29" xfId="0" applyFont="1" applyFill="1" applyBorder="1" applyAlignment="1">
      <alignment horizontal="center"/>
    </xf>
    <xf numFmtId="164" fontId="6" fillId="10" borderId="30" xfId="0" applyFont="1" applyFill="1" applyBorder="1" applyAlignment="1">
      <alignment horizontal="center"/>
    </xf>
    <xf numFmtId="164" fontId="6" fillId="10" borderId="31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7" xfId="0" applyBorder="1" applyAlignment="1">
      <alignment horizontal="center" vertical="center"/>
    </xf>
    <xf numFmtId="164" fontId="0" fillId="0" borderId="8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Fill="1" applyBorder="1" applyAlignment="1">
      <alignment horizontal="center"/>
    </xf>
    <xf numFmtId="164" fontId="0" fillId="0" borderId="10" xfId="0" applyFont="1" applyFill="1" applyBorder="1" applyAlignment="1">
      <alignment horizontal="center"/>
    </xf>
    <xf numFmtId="1" fontId="0" fillId="0" borderId="23" xfId="0" applyNumberFormat="1" applyFont="1" applyFill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workbookViewId="0">
      <selection activeCell="A57" sqref="A57:F60"/>
    </sheetView>
  </sheetViews>
  <sheetFormatPr defaultRowHeight="14.4" x14ac:dyDescent="0.3"/>
  <cols>
    <col min="1" max="1" width="13.77734375" style="97" customWidth="1"/>
    <col min="2" max="2" width="19.109375" style="97" customWidth="1"/>
    <col min="3" max="3" width="10.5546875" style="97" customWidth="1"/>
    <col min="4" max="4" width="10" style="97" customWidth="1"/>
    <col min="5" max="5" width="14.5546875" style="97" customWidth="1"/>
    <col min="6" max="6" width="8.5546875" style="97" customWidth="1"/>
    <col min="7" max="7" width="10.44140625" style="97" customWidth="1"/>
    <col min="8" max="8" width="8.44140625" style="97" customWidth="1"/>
    <col min="9" max="9" width="10.109375" style="97" customWidth="1"/>
    <col min="10" max="10" width="10.5546875" style="97" customWidth="1"/>
    <col min="11" max="11" width="9.5546875" style="97" customWidth="1"/>
    <col min="12" max="12" width="9.109375" style="97"/>
    <col min="13" max="13" width="11.109375" style="97" customWidth="1"/>
    <col min="14" max="14" width="9.109375" style="97"/>
    <col min="15" max="15" width="4.21875" style="97" customWidth="1"/>
    <col min="17" max="17" width="12.88671875" customWidth="1"/>
  </cols>
  <sheetData>
    <row r="1" spans="1:18" ht="29.4" thickBot="1" x14ac:dyDescent="0.6">
      <c r="A1" s="550" t="s">
        <v>34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2"/>
    </row>
    <row r="2" spans="1:18" ht="18" x14ac:dyDescent="0.35">
      <c r="A2" s="96"/>
    </row>
    <row r="3" spans="1:18" ht="16.2" thickBot="1" x14ac:dyDescent="0.35">
      <c r="A3" s="34" t="s">
        <v>38</v>
      </c>
      <c r="B3" s="198"/>
    </row>
    <row r="4" spans="1:18" ht="15" thickBot="1" x14ac:dyDescent="0.35">
      <c r="A4" s="146"/>
      <c r="B4" s="553" t="s">
        <v>16</v>
      </c>
      <c r="C4" s="553"/>
      <c r="D4" s="553"/>
      <c r="E4" s="553" t="s">
        <v>17</v>
      </c>
      <c r="F4" s="553"/>
      <c r="G4" s="553"/>
      <c r="H4" s="386" t="s">
        <v>14</v>
      </c>
      <c r="I4" s="553" t="s">
        <v>15</v>
      </c>
      <c r="J4" s="553"/>
      <c r="K4" s="386" t="s">
        <v>2</v>
      </c>
      <c r="L4" s="386" t="s">
        <v>29</v>
      </c>
      <c r="M4" s="147" t="s">
        <v>1</v>
      </c>
    </row>
    <row r="5" spans="1:18" ht="15" thickBot="1" x14ac:dyDescent="0.35">
      <c r="A5" s="146" t="s">
        <v>0</v>
      </c>
      <c r="B5" s="441" t="s">
        <v>4</v>
      </c>
      <c r="C5" s="442" t="s">
        <v>3</v>
      </c>
      <c r="D5" s="442" t="s">
        <v>5</v>
      </c>
      <c r="E5" s="441" t="s">
        <v>4</v>
      </c>
      <c r="F5" s="442" t="s">
        <v>3</v>
      </c>
      <c r="G5" s="442" t="s">
        <v>5</v>
      </c>
      <c r="H5" s="442"/>
      <c r="I5" s="442" t="s">
        <v>4</v>
      </c>
      <c r="J5" s="442" t="s">
        <v>3</v>
      </c>
      <c r="K5" s="442"/>
      <c r="L5" s="442"/>
      <c r="M5" s="443"/>
    </row>
    <row r="6" spans="1:18" s="136" customFormat="1" x14ac:dyDescent="0.3">
      <c r="A6" s="610">
        <v>44866</v>
      </c>
      <c r="B6" s="611">
        <v>0</v>
      </c>
      <c r="C6" s="611">
        <v>0</v>
      </c>
      <c r="D6" s="611">
        <v>0</v>
      </c>
      <c r="E6" s="611">
        <v>0</v>
      </c>
      <c r="F6" s="611">
        <v>0</v>
      </c>
      <c r="G6" s="611">
        <v>0</v>
      </c>
      <c r="H6" s="611">
        <v>6</v>
      </c>
      <c r="I6" s="611">
        <v>0</v>
      </c>
      <c r="J6" s="611">
        <v>0</v>
      </c>
      <c r="K6" s="611">
        <v>6</v>
      </c>
      <c r="L6" s="611">
        <v>1</v>
      </c>
      <c r="M6" s="612">
        <v>0</v>
      </c>
      <c r="N6" s="97"/>
      <c r="O6" s="97"/>
    </row>
    <row r="7" spans="1:18" s="136" customFormat="1" x14ac:dyDescent="0.3">
      <c r="A7" s="347">
        <v>44869</v>
      </c>
      <c r="B7" s="605">
        <v>0</v>
      </c>
      <c r="C7" s="605">
        <v>0</v>
      </c>
      <c r="D7" s="605">
        <v>0</v>
      </c>
      <c r="E7" s="605">
        <v>0</v>
      </c>
      <c r="F7" s="605">
        <v>0</v>
      </c>
      <c r="G7" s="605">
        <v>0</v>
      </c>
      <c r="H7" s="605">
        <v>2</v>
      </c>
      <c r="I7" s="605">
        <v>0</v>
      </c>
      <c r="J7" s="605">
        <v>0</v>
      </c>
      <c r="K7" s="605">
        <v>3</v>
      </c>
      <c r="L7" s="605">
        <v>0</v>
      </c>
      <c r="M7" s="606">
        <v>0</v>
      </c>
      <c r="N7" s="97"/>
      <c r="O7" s="97"/>
    </row>
    <row r="8" spans="1:18" s="136" customFormat="1" x14ac:dyDescent="0.3">
      <c r="A8" s="347">
        <v>44872</v>
      </c>
      <c r="B8" s="605">
        <v>0</v>
      </c>
      <c r="C8" s="605">
        <v>0</v>
      </c>
      <c r="D8" s="605">
        <v>0</v>
      </c>
      <c r="E8" s="605">
        <v>0</v>
      </c>
      <c r="F8" s="605">
        <v>0</v>
      </c>
      <c r="G8" s="605">
        <v>0</v>
      </c>
      <c r="H8" s="605">
        <v>12</v>
      </c>
      <c r="I8" s="605">
        <v>0</v>
      </c>
      <c r="J8" s="605">
        <v>0</v>
      </c>
      <c r="K8" s="605">
        <v>25</v>
      </c>
      <c r="L8" s="605">
        <v>2</v>
      </c>
      <c r="M8" s="606">
        <v>0</v>
      </c>
      <c r="N8" s="97"/>
      <c r="O8" s="97"/>
    </row>
    <row r="9" spans="1:18" x14ac:dyDescent="0.3">
      <c r="A9" s="347">
        <v>44876</v>
      </c>
      <c r="B9" s="605">
        <v>0</v>
      </c>
      <c r="C9" s="605">
        <v>0</v>
      </c>
      <c r="D9" s="605">
        <v>0</v>
      </c>
      <c r="E9" s="605">
        <v>0</v>
      </c>
      <c r="F9" s="605">
        <v>0</v>
      </c>
      <c r="G9" s="605">
        <v>0</v>
      </c>
      <c r="H9" s="605">
        <v>9</v>
      </c>
      <c r="I9" s="605">
        <v>0</v>
      </c>
      <c r="J9" s="605">
        <v>0</v>
      </c>
      <c r="K9" s="605">
        <v>65</v>
      </c>
      <c r="L9" s="605">
        <v>4</v>
      </c>
      <c r="M9" s="606">
        <v>0</v>
      </c>
    </row>
    <row r="10" spans="1:18" s="136" customFormat="1" x14ac:dyDescent="0.3">
      <c r="A10" s="347">
        <v>44879</v>
      </c>
      <c r="B10" s="605">
        <v>0</v>
      </c>
      <c r="C10" s="605">
        <v>0</v>
      </c>
      <c r="D10" s="605">
        <v>0</v>
      </c>
      <c r="E10" s="605">
        <v>0</v>
      </c>
      <c r="F10" s="605">
        <v>0</v>
      </c>
      <c r="G10" s="605">
        <v>0</v>
      </c>
      <c r="H10" s="605">
        <v>5</v>
      </c>
      <c r="I10" s="605">
        <v>0</v>
      </c>
      <c r="J10" s="605">
        <v>0</v>
      </c>
      <c r="K10" s="605">
        <v>21</v>
      </c>
      <c r="L10" s="605">
        <v>6</v>
      </c>
      <c r="M10" s="606">
        <v>0</v>
      </c>
      <c r="N10" s="97"/>
      <c r="O10" s="97"/>
    </row>
    <row r="11" spans="1:18" s="136" customFormat="1" x14ac:dyDescent="0.3">
      <c r="A11" s="347">
        <v>44881</v>
      </c>
      <c r="B11" s="605">
        <v>0</v>
      </c>
      <c r="C11" s="605">
        <v>0</v>
      </c>
      <c r="D11" s="605">
        <v>0</v>
      </c>
      <c r="E11" s="605">
        <v>0</v>
      </c>
      <c r="F11" s="605">
        <v>0</v>
      </c>
      <c r="G11" s="605">
        <v>0</v>
      </c>
      <c r="H11" s="605">
        <v>4</v>
      </c>
      <c r="I11" s="605">
        <v>0</v>
      </c>
      <c r="J11" s="605">
        <v>0</v>
      </c>
      <c r="K11" s="605">
        <v>33</v>
      </c>
      <c r="L11" s="605">
        <v>6</v>
      </c>
      <c r="M11" s="606">
        <v>0</v>
      </c>
      <c r="N11" s="97"/>
      <c r="O11" s="97"/>
    </row>
    <row r="12" spans="1:18" s="136" customFormat="1" x14ac:dyDescent="0.3">
      <c r="A12" s="347">
        <v>44886</v>
      </c>
      <c r="B12" s="605">
        <v>0</v>
      </c>
      <c r="C12" s="605">
        <v>0</v>
      </c>
      <c r="D12" s="605">
        <v>0</v>
      </c>
      <c r="E12" s="605">
        <v>0</v>
      </c>
      <c r="F12" s="605">
        <v>0</v>
      </c>
      <c r="G12" s="605">
        <v>0</v>
      </c>
      <c r="H12" s="605">
        <v>6</v>
      </c>
      <c r="I12" s="605">
        <v>0</v>
      </c>
      <c r="J12" s="605">
        <v>0</v>
      </c>
      <c r="K12" s="605">
        <v>6</v>
      </c>
      <c r="L12" s="605">
        <v>10</v>
      </c>
      <c r="M12" s="606">
        <v>0</v>
      </c>
      <c r="N12" s="97"/>
      <c r="O12" s="97"/>
    </row>
    <row r="13" spans="1:18" s="136" customFormat="1" x14ac:dyDescent="0.3">
      <c r="A13" s="347">
        <v>44890</v>
      </c>
      <c r="B13" s="605">
        <v>0</v>
      </c>
      <c r="C13" s="605">
        <v>0</v>
      </c>
      <c r="D13" s="605">
        <v>0</v>
      </c>
      <c r="E13" s="605">
        <v>0</v>
      </c>
      <c r="F13" s="605">
        <v>0</v>
      </c>
      <c r="G13" s="605">
        <v>0</v>
      </c>
      <c r="H13" s="605">
        <v>1</v>
      </c>
      <c r="I13" s="605">
        <v>0</v>
      </c>
      <c r="J13" s="605">
        <v>0</v>
      </c>
      <c r="K13" s="605">
        <v>2</v>
      </c>
      <c r="L13" s="605">
        <v>2</v>
      </c>
      <c r="M13" s="606">
        <v>0</v>
      </c>
      <c r="N13" s="97"/>
      <c r="O13" s="97"/>
    </row>
    <row r="14" spans="1:18" s="136" customFormat="1" x14ac:dyDescent="0.3">
      <c r="A14" s="347">
        <v>44895</v>
      </c>
      <c r="B14" s="605">
        <v>0</v>
      </c>
      <c r="C14" s="605">
        <v>0</v>
      </c>
      <c r="D14" s="605">
        <v>0</v>
      </c>
      <c r="E14" s="605">
        <v>0</v>
      </c>
      <c r="F14" s="605">
        <v>0</v>
      </c>
      <c r="G14" s="605">
        <v>0</v>
      </c>
      <c r="H14" s="605">
        <v>1</v>
      </c>
      <c r="I14" s="605">
        <v>0</v>
      </c>
      <c r="J14" s="605">
        <v>0</v>
      </c>
      <c r="K14" s="605">
        <v>4</v>
      </c>
      <c r="L14" s="605">
        <v>4</v>
      </c>
      <c r="M14" s="606">
        <v>0</v>
      </c>
      <c r="N14" s="97"/>
      <c r="O14" s="97"/>
    </row>
    <row r="15" spans="1:18" x14ac:dyDescent="0.3">
      <c r="A15" s="347"/>
      <c r="B15" s="605"/>
      <c r="C15" s="605"/>
      <c r="D15" s="605"/>
      <c r="E15" s="605"/>
      <c r="F15" s="605"/>
      <c r="G15" s="605"/>
      <c r="H15" s="605"/>
      <c r="I15" s="605"/>
      <c r="J15" s="605"/>
      <c r="K15" s="605"/>
      <c r="L15" s="605"/>
      <c r="M15" s="606"/>
    </row>
    <row r="16" spans="1:18" ht="16.8" customHeight="1" x14ac:dyDescent="0.3">
      <c r="A16" s="347"/>
      <c r="B16" s="605"/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6"/>
    </row>
    <row r="17" spans="1:19" s="243" customFormat="1" x14ac:dyDescent="0.3">
      <c r="A17" s="347"/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6"/>
      <c r="N17" s="97"/>
      <c r="O17" s="97"/>
    </row>
    <row r="18" spans="1:19" s="338" customFormat="1" x14ac:dyDescent="0.3">
      <c r="A18" s="347"/>
      <c r="B18" s="605"/>
      <c r="C18" s="605"/>
      <c r="D18" s="605"/>
      <c r="E18" s="605"/>
      <c r="F18" s="605"/>
      <c r="G18" s="605"/>
      <c r="H18" s="605"/>
      <c r="I18" s="605"/>
      <c r="J18" s="605"/>
      <c r="K18" s="605"/>
      <c r="L18" s="605"/>
      <c r="M18" s="606"/>
      <c r="N18" s="97"/>
      <c r="O18" s="97"/>
    </row>
    <row r="19" spans="1:19" s="338" customFormat="1" ht="15" thickBot="1" x14ac:dyDescent="0.35">
      <c r="A19" s="607"/>
      <c r="B19" s="608"/>
      <c r="C19" s="608"/>
      <c r="D19" s="608"/>
      <c r="E19" s="608"/>
      <c r="F19" s="608"/>
      <c r="G19" s="608"/>
      <c r="H19" s="608"/>
      <c r="I19" s="608"/>
      <c r="J19" s="608"/>
      <c r="K19" s="608"/>
      <c r="L19" s="608"/>
      <c r="M19" s="609"/>
      <c r="N19" s="97"/>
      <c r="O19" s="97"/>
    </row>
    <row r="20" spans="1:19" ht="15" thickBot="1" x14ac:dyDescent="0.35">
      <c r="A20" s="374" t="s">
        <v>27</v>
      </c>
      <c r="B20" s="126">
        <f t="shared" ref="B20:M20" si="0">SUM(B6:B19)</f>
        <v>0</v>
      </c>
      <c r="C20" s="126">
        <f t="shared" si="0"/>
        <v>0</v>
      </c>
      <c r="D20" s="126">
        <f t="shared" si="0"/>
        <v>0</v>
      </c>
      <c r="E20" s="126">
        <f t="shared" si="0"/>
        <v>0</v>
      </c>
      <c r="F20" s="126">
        <f t="shared" si="0"/>
        <v>0</v>
      </c>
      <c r="G20" s="126">
        <f t="shared" si="0"/>
        <v>0</v>
      </c>
      <c r="H20" s="126">
        <f t="shared" si="0"/>
        <v>46</v>
      </c>
      <c r="I20" s="126">
        <f t="shared" si="0"/>
        <v>0</v>
      </c>
      <c r="J20" s="126">
        <f t="shared" si="0"/>
        <v>0</v>
      </c>
      <c r="K20" s="126">
        <f t="shared" si="0"/>
        <v>165</v>
      </c>
      <c r="L20" s="126">
        <f t="shared" si="0"/>
        <v>35</v>
      </c>
      <c r="M20" s="375">
        <f t="shared" si="0"/>
        <v>0</v>
      </c>
      <c r="P20" s="436"/>
      <c r="R20" s="168"/>
      <c r="S20" s="168"/>
    </row>
    <row r="21" spans="1:19" x14ac:dyDescent="0.3">
      <c r="A21" s="166" t="s">
        <v>54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1</v>
      </c>
      <c r="K21" s="104">
        <v>0</v>
      </c>
      <c r="L21" s="141">
        <v>21</v>
      </c>
      <c r="M21" s="105">
        <v>0</v>
      </c>
      <c r="R21" s="168"/>
      <c r="S21" s="168"/>
    </row>
    <row r="22" spans="1:19" x14ac:dyDescent="0.3">
      <c r="A22" s="137" t="s">
        <v>55</v>
      </c>
      <c r="B22" s="104">
        <v>0</v>
      </c>
      <c r="C22" s="104">
        <v>0</v>
      </c>
      <c r="D22" s="104">
        <v>0</v>
      </c>
      <c r="E22" s="104">
        <v>0</v>
      </c>
      <c r="F22" s="104">
        <v>0</v>
      </c>
      <c r="G22" s="104">
        <v>0</v>
      </c>
      <c r="H22" s="104">
        <v>0</v>
      </c>
      <c r="I22" s="104">
        <v>2</v>
      </c>
      <c r="J22" s="104">
        <v>1</v>
      </c>
      <c r="K22" s="104">
        <v>0</v>
      </c>
      <c r="L22" s="141">
        <v>12</v>
      </c>
      <c r="M22" s="105">
        <v>0</v>
      </c>
      <c r="R22" s="168"/>
      <c r="S22" s="168"/>
    </row>
    <row r="23" spans="1:19" x14ac:dyDescent="0.3">
      <c r="A23" s="137" t="s">
        <v>57</v>
      </c>
      <c r="B23" s="104">
        <v>0</v>
      </c>
      <c r="C23" s="104">
        <v>0</v>
      </c>
      <c r="D23" s="104">
        <v>0</v>
      </c>
      <c r="E23" s="104">
        <v>0</v>
      </c>
      <c r="F23" s="104">
        <v>0</v>
      </c>
      <c r="G23" s="104">
        <v>0</v>
      </c>
      <c r="H23" s="104">
        <v>0</v>
      </c>
      <c r="I23" s="104">
        <v>18</v>
      </c>
      <c r="J23" s="104">
        <v>13</v>
      </c>
      <c r="K23" s="104">
        <v>0</v>
      </c>
      <c r="L23" s="138">
        <v>4</v>
      </c>
      <c r="M23" s="105">
        <v>0</v>
      </c>
      <c r="R23" s="168"/>
      <c r="S23" s="168"/>
    </row>
    <row r="24" spans="1:19" x14ac:dyDescent="0.3">
      <c r="A24" s="137" t="s">
        <v>59</v>
      </c>
      <c r="B24" s="104">
        <v>0</v>
      </c>
      <c r="C24" s="104">
        <v>0</v>
      </c>
      <c r="D24" s="104">
        <v>0</v>
      </c>
      <c r="E24" s="104">
        <v>0</v>
      </c>
      <c r="F24" s="104">
        <v>0</v>
      </c>
      <c r="G24" s="104">
        <v>0</v>
      </c>
      <c r="H24" s="104">
        <v>6</v>
      </c>
      <c r="I24" s="104">
        <v>26</v>
      </c>
      <c r="J24" s="104">
        <v>37</v>
      </c>
      <c r="K24" s="138">
        <v>0</v>
      </c>
      <c r="L24" s="138">
        <v>3</v>
      </c>
      <c r="M24" s="105">
        <v>0</v>
      </c>
      <c r="R24" s="168"/>
      <c r="S24" s="168"/>
    </row>
    <row r="25" spans="1:19" x14ac:dyDescent="0.3">
      <c r="A25" s="137" t="s">
        <v>62</v>
      </c>
      <c r="B25" s="104">
        <v>0</v>
      </c>
      <c r="C25" s="104">
        <v>0</v>
      </c>
      <c r="D25" s="104">
        <v>0</v>
      </c>
      <c r="E25" s="104">
        <v>3</v>
      </c>
      <c r="F25" s="104">
        <v>1</v>
      </c>
      <c r="G25" s="104">
        <v>0</v>
      </c>
      <c r="H25" s="104">
        <v>63</v>
      </c>
      <c r="I25" s="104">
        <v>13</v>
      </c>
      <c r="J25" s="104">
        <v>31</v>
      </c>
      <c r="K25" s="138">
        <v>0</v>
      </c>
      <c r="L25" s="138">
        <v>68</v>
      </c>
      <c r="M25" s="105">
        <v>0</v>
      </c>
    </row>
    <row r="26" spans="1:19" x14ac:dyDescent="0.3">
      <c r="A26" s="140" t="s">
        <v>64</v>
      </c>
      <c r="B26" s="104">
        <v>354</v>
      </c>
      <c r="C26" s="104">
        <v>296</v>
      </c>
      <c r="D26" s="104">
        <v>21</v>
      </c>
      <c r="E26" s="104">
        <v>75</v>
      </c>
      <c r="F26" s="104">
        <v>54</v>
      </c>
      <c r="G26" s="104">
        <v>8</v>
      </c>
      <c r="H26" s="104">
        <v>344</v>
      </c>
      <c r="I26" s="104">
        <v>0</v>
      </c>
      <c r="J26" s="104">
        <v>0</v>
      </c>
      <c r="K26" s="138">
        <v>0</v>
      </c>
      <c r="L26" s="138">
        <v>41</v>
      </c>
      <c r="M26" s="105">
        <v>0</v>
      </c>
    </row>
    <row r="27" spans="1:19" x14ac:dyDescent="0.3">
      <c r="A27" s="140" t="s">
        <v>45</v>
      </c>
      <c r="B27" s="104">
        <v>1841</v>
      </c>
      <c r="C27" s="104">
        <v>1496</v>
      </c>
      <c r="D27" s="104">
        <v>66</v>
      </c>
      <c r="E27" s="104">
        <v>306</v>
      </c>
      <c r="F27" s="104">
        <v>232</v>
      </c>
      <c r="G27" s="104">
        <v>11</v>
      </c>
      <c r="H27" s="104">
        <v>575</v>
      </c>
      <c r="I27" s="104">
        <v>0</v>
      </c>
      <c r="J27" s="104">
        <v>0</v>
      </c>
      <c r="K27" s="138">
        <v>0</v>
      </c>
      <c r="L27" s="138">
        <v>14</v>
      </c>
      <c r="M27" s="105">
        <v>0</v>
      </c>
    </row>
    <row r="28" spans="1:19" x14ac:dyDescent="0.3">
      <c r="A28" s="140" t="s">
        <v>65</v>
      </c>
      <c r="B28" s="104">
        <v>1124</v>
      </c>
      <c r="C28" s="104">
        <v>690</v>
      </c>
      <c r="D28" s="104">
        <v>42</v>
      </c>
      <c r="E28" s="104">
        <v>169</v>
      </c>
      <c r="F28" s="104">
        <v>70</v>
      </c>
      <c r="G28" s="104">
        <v>15</v>
      </c>
      <c r="H28" s="104">
        <v>90</v>
      </c>
      <c r="I28" s="104">
        <v>0</v>
      </c>
      <c r="J28" s="104">
        <v>0</v>
      </c>
      <c r="K28" s="104">
        <v>0</v>
      </c>
      <c r="L28" s="104">
        <v>9</v>
      </c>
      <c r="M28" s="105">
        <v>0</v>
      </c>
      <c r="N28" s="114"/>
      <c r="O28" s="114"/>
      <c r="P28" s="69"/>
    </row>
    <row r="29" spans="1:19" x14ac:dyDescent="0.3">
      <c r="A29" s="140" t="s">
        <v>51</v>
      </c>
      <c r="B29" s="104">
        <v>201</v>
      </c>
      <c r="C29" s="104">
        <v>192</v>
      </c>
      <c r="D29" s="104">
        <v>2</v>
      </c>
      <c r="E29" s="104">
        <v>57</v>
      </c>
      <c r="F29" s="104">
        <v>20</v>
      </c>
      <c r="G29" s="104">
        <v>5</v>
      </c>
      <c r="H29" s="104">
        <v>23</v>
      </c>
      <c r="I29" s="104">
        <v>0</v>
      </c>
      <c r="J29" s="104">
        <v>0</v>
      </c>
      <c r="K29" s="104">
        <v>0</v>
      </c>
      <c r="L29" s="104">
        <v>40</v>
      </c>
      <c r="M29" s="105">
        <v>0</v>
      </c>
      <c r="N29" s="114"/>
      <c r="O29" s="114"/>
      <c r="P29" s="69"/>
    </row>
    <row r="30" spans="1:19" x14ac:dyDescent="0.3">
      <c r="A30" s="140" t="s">
        <v>52</v>
      </c>
      <c r="B30" s="104">
        <v>4</v>
      </c>
      <c r="C30" s="104">
        <v>0</v>
      </c>
      <c r="D30" s="104">
        <v>0</v>
      </c>
      <c r="E30" s="104">
        <v>4</v>
      </c>
      <c r="F30" s="104">
        <v>3</v>
      </c>
      <c r="G30" s="104">
        <v>0</v>
      </c>
      <c r="H30" s="104">
        <v>53</v>
      </c>
      <c r="I30" s="104">
        <v>0</v>
      </c>
      <c r="J30" s="104">
        <v>0</v>
      </c>
      <c r="K30" s="104">
        <v>92</v>
      </c>
      <c r="L30" s="104">
        <v>13</v>
      </c>
      <c r="M30" s="105">
        <v>0</v>
      </c>
      <c r="N30" s="114"/>
      <c r="O30" s="114"/>
      <c r="P30" s="69"/>
    </row>
    <row r="31" spans="1:19" x14ac:dyDescent="0.3">
      <c r="A31" s="140" t="s">
        <v>75</v>
      </c>
      <c r="B31" s="104">
        <v>0</v>
      </c>
      <c r="C31" s="104">
        <v>0</v>
      </c>
      <c r="D31" s="104">
        <v>0</v>
      </c>
      <c r="E31" s="104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</row>
    <row r="32" spans="1:19" s="136" customFormat="1" x14ac:dyDescent="0.3">
      <c r="A32" s="140" t="s">
        <v>76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5">
        <v>0</v>
      </c>
      <c r="N32" s="97"/>
      <c r="O32" s="97"/>
    </row>
    <row r="33" spans="1:16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2"/>
    </row>
    <row r="34" spans="1:16" ht="15" thickBot="1" x14ac:dyDescent="0.35">
      <c r="A34" s="143" t="s">
        <v>31</v>
      </c>
      <c r="B34" s="144">
        <f>SUM(B21:B33)</f>
        <v>3524</v>
      </c>
      <c r="C34" s="144">
        <f t="shared" ref="C34:L34" si="1">SUM(C21:C33)</f>
        <v>2674</v>
      </c>
      <c r="D34" s="144">
        <f t="shared" si="1"/>
        <v>131</v>
      </c>
      <c r="E34" s="144">
        <f t="shared" si="1"/>
        <v>614</v>
      </c>
      <c r="F34" s="144">
        <f t="shared" si="1"/>
        <v>380</v>
      </c>
      <c r="G34" s="144">
        <f t="shared" si="1"/>
        <v>39</v>
      </c>
      <c r="H34" s="144">
        <f t="shared" si="1"/>
        <v>1154</v>
      </c>
      <c r="I34" s="144">
        <f t="shared" si="1"/>
        <v>59</v>
      </c>
      <c r="J34" s="144">
        <f t="shared" si="1"/>
        <v>83</v>
      </c>
      <c r="K34" s="144">
        <f t="shared" si="1"/>
        <v>92</v>
      </c>
      <c r="L34" s="144">
        <f t="shared" si="1"/>
        <v>225</v>
      </c>
      <c r="M34" s="145">
        <f>SUM(M20:M32)</f>
        <v>0</v>
      </c>
      <c r="P34" s="436"/>
    </row>
    <row r="35" spans="1:16" x14ac:dyDescent="0.3">
      <c r="F35" s="106"/>
    </row>
    <row r="36" spans="1:16" ht="16.2" thickBot="1" x14ac:dyDescent="0.35">
      <c r="A36" s="34" t="s">
        <v>72</v>
      </c>
    </row>
    <row r="37" spans="1:16" x14ac:dyDescent="0.3">
      <c r="A37" s="554" t="s">
        <v>39</v>
      </c>
      <c r="B37" s="555"/>
      <c r="C37" s="555"/>
      <c r="D37" s="555"/>
      <c r="E37" s="199"/>
      <c r="F37" s="198"/>
      <c r="G37" s="554" t="s">
        <v>98</v>
      </c>
      <c r="H37" s="555"/>
      <c r="I37" s="555"/>
      <c r="J37" s="555"/>
      <c r="K37" s="555"/>
      <c r="L37" s="555"/>
      <c r="M37" s="556"/>
    </row>
    <row r="38" spans="1:16" ht="28.8" x14ac:dyDescent="0.3">
      <c r="A38" s="107" t="s">
        <v>6</v>
      </c>
      <c r="B38" s="99" t="s">
        <v>4</v>
      </c>
      <c r="C38" s="100" t="s">
        <v>3</v>
      </c>
      <c r="D38" s="99" t="s">
        <v>37</v>
      </c>
      <c r="E38" s="200" t="s">
        <v>68</v>
      </c>
      <c r="G38" s="108" t="s">
        <v>0</v>
      </c>
      <c r="H38" s="557" t="s">
        <v>16</v>
      </c>
      <c r="I38" s="557"/>
      <c r="J38" s="557"/>
      <c r="K38" s="557" t="s">
        <v>17</v>
      </c>
      <c r="L38" s="557"/>
      <c r="M38" s="558"/>
    </row>
    <row r="39" spans="1:16" ht="15" thickBot="1" x14ac:dyDescent="0.35">
      <c r="A39" s="232"/>
      <c r="B39" s="328"/>
      <c r="C39" s="321"/>
      <c r="D39" s="265"/>
      <c r="E39" s="201"/>
      <c r="G39" s="98"/>
      <c r="H39" s="100" t="s">
        <v>4</v>
      </c>
      <c r="I39" s="100" t="s">
        <v>3</v>
      </c>
      <c r="J39" s="100" t="s">
        <v>5</v>
      </c>
      <c r="K39" s="100" t="s">
        <v>3</v>
      </c>
      <c r="L39" s="100" t="s">
        <v>4</v>
      </c>
      <c r="M39" s="101" t="s">
        <v>5</v>
      </c>
    </row>
    <row r="40" spans="1:16" ht="15" thickBot="1" x14ac:dyDescent="0.35">
      <c r="A40" s="109" t="s">
        <v>27</v>
      </c>
      <c r="B40" s="110">
        <f>SUM(B39:B39)</f>
        <v>0</v>
      </c>
      <c r="C40" s="111">
        <f>SUM(C39:C39)</f>
        <v>0</v>
      </c>
      <c r="D40" s="110">
        <f>SUM(D39:D39)</f>
        <v>0</v>
      </c>
      <c r="E40" s="202"/>
      <c r="G40" s="362"/>
      <c r="H40" s="364"/>
      <c r="I40" s="364"/>
      <c r="J40" s="364"/>
      <c r="K40" s="364"/>
      <c r="L40" s="364"/>
      <c r="M40" s="337"/>
    </row>
    <row r="41" spans="1:16" s="338" customFormat="1" x14ac:dyDescent="0.3">
      <c r="A41" s="112" t="s">
        <v>62</v>
      </c>
      <c r="B41" s="192">
        <v>0</v>
      </c>
      <c r="C41" s="193">
        <v>0</v>
      </c>
      <c r="D41" s="104">
        <v>0</v>
      </c>
      <c r="E41" s="309" t="e">
        <f>D41/SUM(B41:C41)</f>
        <v>#DIV/0!</v>
      </c>
      <c r="F41" s="97"/>
      <c r="G41" s="362"/>
      <c r="H41" s="364"/>
      <c r="I41" s="364"/>
      <c r="J41" s="364"/>
      <c r="K41" s="364"/>
      <c r="L41" s="364"/>
      <c r="M41" s="337"/>
      <c r="N41" s="97"/>
      <c r="O41" s="97"/>
    </row>
    <row r="42" spans="1:16" x14ac:dyDescent="0.3">
      <c r="A42" s="112" t="s">
        <v>64</v>
      </c>
      <c r="B42" s="192">
        <v>354</v>
      </c>
      <c r="C42" s="193">
        <v>296</v>
      </c>
      <c r="D42" s="104">
        <v>0</v>
      </c>
      <c r="E42" s="309">
        <f t="shared" ref="E42:E47" si="2">D42/SUM(B42:C42)</f>
        <v>0</v>
      </c>
      <c r="G42" s="362"/>
      <c r="H42" s="364"/>
      <c r="I42" s="364"/>
      <c r="J42" s="364"/>
      <c r="K42" s="364"/>
      <c r="L42" s="364"/>
      <c r="M42" s="337"/>
    </row>
    <row r="43" spans="1:16" ht="15" thickBot="1" x14ac:dyDescent="0.35">
      <c r="A43" s="113" t="s">
        <v>45</v>
      </c>
      <c r="B43" s="361">
        <v>292</v>
      </c>
      <c r="C43" s="452">
        <v>383</v>
      </c>
      <c r="D43" s="364">
        <v>5</v>
      </c>
      <c r="E43" s="309">
        <f t="shared" si="2"/>
        <v>7.4074074074074077E-3</v>
      </c>
      <c r="G43" s="362"/>
      <c r="H43" s="364"/>
      <c r="I43" s="364"/>
      <c r="J43" s="364"/>
      <c r="K43" s="364"/>
      <c r="L43" s="364"/>
      <c r="M43" s="337"/>
    </row>
    <row r="44" spans="1:16" ht="15" thickBot="1" x14ac:dyDescent="0.35">
      <c r="A44" s="113" t="s">
        <v>66</v>
      </c>
      <c r="B44" s="192">
        <v>472</v>
      </c>
      <c r="C44" s="193">
        <v>140</v>
      </c>
      <c r="D44" s="104">
        <v>16</v>
      </c>
      <c r="E44" s="309">
        <f t="shared" si="2"/>
        <v>2.6143790849673203E-2</v>
      </c>
      <c r="G44" s="258" t="s">
        <v>27</v>
      </c>
      <c r="H44" s="259">
        <f t="shared" ref="H44:I44" si="3">SUM(H37:H43)</f>
        <v>0</v>
      </c>
      <c r="I44" s="259">
        <f t="shared" si="3"/>
        <v>0</v>
      </c>
      <c r="J44" s="259">
        <f>SUM(J37:J43)</f>
        <v>0</v>
      </c>
      <c r="K44" s="259">
        <f>SUM(K37:K43)</f>
        <v>0</v>
      </c>
      <c r="L44" s="259">
        <f>SUM(L37:L43)</f>
        <v>0</v>
      </c>
      <c r="M44" s="260">
        <f>SUM(M37:M43)</f>
        <v>0</v>
      </c>
    </row>
    <row r="45" spans="1:16" s="338" customFormat="1" x14ac:dyDescent="0.3">
      <c r="A45" s="113" t="s">
        <v>69</v>
      </c>
      <c r="B45" s="416">
        <v>367</v>
      </c>
      <c r="C45" s="421">
        <v>480</v>
      </c>
      <c r="D45" s="323">
        <v>15</v>
      </c>
      <c r="E45" s="309">
        <f t="shared" si="2"/>
        <v>1.770956316410862E-2</v>
      </c>
      <c r="F45" s="97"/>
      <c r="G45" s="116" t="s">
        <v>99</v>
      </c>
      <c r="H45" s="117"/>
      <c r="I45" s="117"/>
      <c r="J45" s="117"/>
      <c r="K45" s="117"/>
      <c r="L45" s="117"/>
      <c r="M45" s="117"/>
      <c r="N45" s="97"/>
      <c r="O45" s="97"/>
    </row>
    <row r="46" spans="1:16" s="338" customFormat="1" x14ac:dyDescent="0.3">
      <c r="A46" s="115" t="s">
        <v>52</v>
      </c>
      <c r="B46" s="192">
        <v>0</v>
      </c>
      <c r="C46" s="193">
        <v>0</v>
      </c>
      <c r="D46" s="104">
        <v>0</v>
      </c>
      <c r="E46" s="309" t="e">
        <f t="shared" si="2"/>
        <v>#DIV/0!</v>
      </c>
      <c r="F46" s="97"/>
      <c r="G46" s="116"/>
      <c r="H46" s="117"/>
      <c r="I46" s="117"/>
      <c r="J46" s="117"/>
      <c r="K46" s="117"/>
      <c r="L46" s="117"/>
      <c r="M46" s="117"/>
      <c r="N46" s="97"/>
      <c r="O46" s="97"/>
    </row>
    <row r="47" spans="1:16" x14ac:dyDescent="0.3">
      <c r="A47" s="115" t="s">
        <v>51</v>
      </c>
      <c r="B47" s="192">
        <v>0</v>
      </c>
      <c r="C47" s="193">
        <v>0</v>
      </c>
      <c r="D47" s="104">
        <v>0</v>
      </c>
      <c r="E47" s="309" t="e">
        <f t="shared" si="2"/>
        <v>#DIV/0!</v>
      </c>
      <c r="G47" s="116"/>
      <c r="H47" s="117"/>
      <c r="I47" s="117"/>
      <c r="J47" s="117"/>
      <c r="K47" s="117"/>
      <c r="L47" s="117"/>
      <c r="M47" s="117"/>
    </row>
    <row r="48" spans="1:16" s="136" customFormat="1" ht="15" thickBot="1" x14ac:dyDescent="0.35">
      <c r="A48" s="118" t="s">
        <v>31</v>
      </c>
      <c r="B48" s="194">
        <f>SUM(B41:B47)</f>
        <v>1485</v>
      </c>
      <c r="C48" s="194">
        <f t="shared" ref="C48:D48" si="4">SUM(C41:C47)</f>
        <v>1299</v>
      </c>
      <c r="D48" s="194">
        <f t="shared" si="4"/>
        <v>36</v>
      </c>
      <c r="E48" s="257">
        <f>(D48)/(B48+C48)</f>
        <v>1.2931034482758621E-2</v>
      </c>
      <c r="F48" s="97"/>
      <c r="G48" s="116"/>
      <c r="H48" s="117"/>
      <c r="I48" s="117"/>
      <c r="J48" s="117"/>
      <c r="K48" s="117"/>
      <c r="L48" s="117"/>
      <c r="M48" s="117"/>
      <c r="N48" s="97"/>
      <c r="O48" s="97"/>
    </row>
    <row r="49" spans="1:15" s="136" customFormat="1" x14ac:dyDescent="0.3">
      <c r="A49" s="220" t="s">
        <v>73</v>
      </c>
      <c r="B49" s="221"/>
      <c r="C49" s="221"/>
      <c r="D49" s="221"/>
      <c r="E49" s="222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spans="1:15" s="338" customFormat="1" x14ac:dyDescent="0.3">
      <c r="A50" s="220"/>
      <c r="B50" s="221"/>
      <c r="C50" s="221"/>
      <c r="D50" s="221"/>
      <c r="E50" s="222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spans="1:15" s="338" customFormat="1" x14ac:dyDescent="0.3">
      <c r="A51" s="220"/>
      <c r="B51" s="221"/>
      <c r="C51" s="221"/>
      <c r="D51" s="221"/>
      <c r="E51" s="222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spans="1:15" s="136" customFormat="1" x14ac:dyDescent="0.3">
      <c r="A52" s="119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1:15" ht="16.2" thickBot="1" x14ac:dyDescent="0.35">
      <c r="A53" s="34" t="s">
        <v>19</v>
      </c>
    </row>
    <row r="54" spans="1:15" x14ac:dyDescent="0.3">
      <c r="A54" s="560" t="s">
        <v>32</v>
      </c>
      <c r="B54" s="561"/>
      <c r="C54" s="561"/>
      <c r="D54" s="561"/>
      <c r="E54" s="561"/>
      <c r="F54" s="561"/>
      <c r="G54" s="561"/>
      <c r="H54" s="562"/>
    </row>
    <row r="55" spans="1:15" x14ac:dyDescent="0.3">
      <c r="A55" s="120" t="s">
        <v>0</v>
      </c>
      <c r="B55" s="121" t="s">
        <v>9</v>
      </c>
      <c r="C55" s="542" t="s">
        <v>16</v>
      </c>
      <c r="D55" s="543"/>
      <c r="E55" s="544"/>
      <c r="F55" s="542" t="s">
        <v>17</v>
      </c>
      <c r="G55" s="543"/>
      <c r="H55" s="559"/>
      <c r="N55"/>
      <c r="O55"/>
    </row>
    <row r="56" spans="1:15" ht="15.6" x14ac:dyDescent="0.3">
      <c r="A56" s="65"/>
      <c r="B56" s="100"/>
      <c r="C56" s="100" t="s">
        <v>4</v>
      </c>
      <c r="D56" s="100" t="s">
        <v>3</v>
      </c>
      <c r="E56" s="100" t="s">
        <v>5</v>
      </c>
      <c r="F56" s="122" t="s">
        <v>3</v>
      </c>
      <c r="G56" s="100" t="s">
        <v>4</v>
      </c>
      <c r="H56" s="101" t="s">
        <v>5</v>
      </c>
      <c r="N56"/>
      <c r="O56"/>
    </row>
    <row r="57" spans="1:15" x14ac:dyDescent="0.3">
      <c r="A57" s="426"/>
      <c r="B57" s="475"/>
      <c r="C57" s="476"/>
      <c r="D57" s="476"/>
      <c r="E57" s="249"/>
      <c r="F57" s="203"/>
      <c r="G57" s="203"/>
      <c r="H57" s="204"/>
      <c r="N57"/>
      <c r="O57"/>
    </row>
    <row r="58" spans="1:15" x14ac:dyDescent="0.3">
      <c r="A58" s="426"/>
      <c r="B58" s="475"/>
      <c r="C58" s="476"/>
      <c r="D58" s="476"/>
      <c r="E58" s="249"/>
      <c r="F58" s="203"/>
      <c r="G58" s="203"/>
      <c r="H58" s="204"/>
      <c r="N58"/>
      <c r="O58"/>
    </row>
    <row r="59" spans="1:15" x14ac:dyDescent="0.3">
      <c r="A59" s="247"/>
      <c r="B59" s="475"/>
      <c r="C59" s="476"/>
      <c r="D59" s="476"/>
      <c r="E59" s="249"/>
      <c r="F59" s="123"/>
      <c r="G59" s="123"/>
      <c r="H59" s="124"/>
      <c r="N59"/>
      <c r="O59"/>
    </row>
    <row r="60" spans="1:15" x14ac:dyDescent="0.3">
      <c r="A60" s="248"/>
      <c r="B60" s="453"/>
      <c r="C60" s="454"/>
      <c r="D60" s="454"/>
      <c r="E60" s="249"/>
      <c r="F60" s="123"/>
      <c r="G60" s="123"/>
      <c r="H60" s="124"/>
      <c r="N60"/>
      <c r="O60"/>
    </row>
    <row r="61" spans="1:15" x14ac:dyDescent="0.3">
      <c r="A61" s="248"/>
      <c r="B61" s="250"/>
      <c r="C61" s="249"/>
      <c r="D61" s="249"/>
      <c r="E61" s="249"/>
      <c r="F61" s="123"/>
      <c r="G61" s="123"/>
      <c r="H61" s="124"/>
    </row>
    <row r="62" spans="1:15" ht="15" thickBot="1" x14ac:dyDescent="0.35">
      <c r="A62" s="125"/>
      <c r="B62" s="126"/>
      <c r="C62" s="127"/>
      <c r="D62" s="127"/>
      <c r="E62" s="123"/>
      <c r="F62" s="127"/>
      <c r="G62" s="127"/>
      <c r="H62" s="128"/>
      <c r="I62" s="129"/>
      <c r="J62" s="129"/>
    </row>
    <row r="63" spans="1:15" ht="15" thickBot="1" x14ac:dyDescent="0.35">
      <c r="A63" s="369" t="s">
        <v>27</v>
      </c>
      <c r="B63" s="370"/>
      <c r="C63" s="371">
        <f t="shared" ref="C63:H63" si="5">SUM(C57:C62)</f>
        <v>0</v>
      </c>
      <c r="D63" s="371">
        <f t="shared" si="5"/>
        <v>0</v>
      </c>
      <c r="E63" s="371">
        <f t="shared" si="5"/>
        <v>0</v>
      </c>
      <c r="F63" s="371">
        <f t="shared" si="5"/>
        <v>0</v>
      </c>
      <c r="G63" s="371">
        <f t="shared" si="5"/>
        <v>0</v>
      </c>
      <c r="H63" s="372">
        <f t="shared" si="5"/>
        <v>0</v>
      </c>
      <c r="I63" s="129"/>
      <c r="J63" s="129"/>
    </row>
    <row r="64" spans="1:15" x14ac:dyDescent="0.3">
      <c r="A64" s="366" t="s">
        <v>64</v>
      </c>
      <c r="B64" s="367"/>
      <c r="C64" s="368">
        <v>19</v>
      </c>
      <c r="D64" s="368">
        <v>42</v>
      </c>
      <c r="E64" s="368">
        <v>0</v>
      </c>
      <c r="F64" s="368">
        <v>0</v>
      </c>
      <c r="G64" s="368">
        <v>0</v>
      </c>
      <c r="H64" s="373">
        <v>0</v>
      </c>
      <c r="I64" s="129"/>
      <c r="J64" s="129"/>
    </row>
    <row r="65" spans="1:15" x14ac:dyDescent="0.3">
      <c r="A65" s="190" t="s">
        <v>45</v>
      </c>
      <c r="B65" s="189"/>
      <c r="C65" s="368">
        <v>1146</v>
      </c>
      <c r="D65" s="368">
        <v>974</v>
      </c>
      <c r="E65" s="236">
        <v>0</v>
      </c>
      <c r="F65" s="236">
        <v>0</v>
      </c>
      <c r="G65" s="236">
        <v>0</v>
      </c>
      <c r="H65" s="237">
        <v>0</v>
      </c>
      <c r="I65" s="129"/>
      <c r="J65" s="129"/>
    </row>
    <row r="66" spans="1:15" x14ac:dyDescent="0.3">
      <c r="A66" s="190" t="s">
        <v>67</v>
      </c>
      <c r="B66" s="189"/>
      <c r="C66" s="236">
        <v>519</v>
      </c>
      <c r="D66" s="236">
        <v>664</v>
      </c>
      <c r="E66" s="236">
        <v>0</v>
      </c>
      <c r="F66" s="236">
        <v>0</v>
      </c>
      <c r="G66" s="236">
        <v>0</v>
      </c>
      <c r="H66" s="237">
        <v>0</v>
      </c>
      <c r="I66" s="129"/>
      <c r="J66" s="129"/>
    </row>
    <row r="67" spans="1:15" s="136" customFormat="1" ht="15" thickBot="1" x14ac:dyDescent="0.35">
      <c r="A67" s="191" t="s">
        <v>51</v>
      </c>
      <c r="B67" s="238"/>
      <c r="C67" s="266">
        <v>399</v>
      </c>
      <c r="D67" s="266">
        <v>245</v>
      </c>
      <c r="E67" s="239"/>
      <c r="F67" s="239"/>
      <c r="G67" s="239"/>
      <c r="H67" s="240"/>
      <c r="I67" s="129"/>
      <c r="J67" s="129"/>
      <c r="K67" s="97"/>
      <c r="L67" s="97"/>
      <c r="M67" s="97"/>
      <c r="N67" s="97"/>
      <c r="O67" s="97"/>
    </row>
    <row r="68" spans="1:15" s="136" customFormat="1" ht="15" thickBot="1" x14ac:dyDescent="0.35">
      <c r="A68" s="261" t="s">
        <v>31</v>
      </c>
      <c r="B68" s="262"/>
      <c r="C68" s="263">
        <f>SUM(C64:C67)</f>
        <v>2083</v>
      </c>
      <c r="D68" s="263">
        <f t="shared" ref="D68:H68" si="6">SUM(D64:D67)</f>
        <v>1925</v>
      </c>
      <c r="E68" s="263">
        <f t="shared" si="6"/>
        <v>0</v>
      </c>
      <c r="F68" s="263">
        <f t="shared" si="6"/>
        <v>0</v>
      </c>
      <c r="G68" s="263">
        <f t="shared" si="6"/>
        <v>0</v>
      </c>
      <c r="H68" s="264">
        <f t="shared" si="6"/>
        <v>0</v>
      </c>
      <c r="I68" s="97"/>
      <c r="J68" s="97"/>
      <c r="K68" s="97"/>
      <c r="L68" s="97"/>
      <c r="M68" s="97"/>
      <c r="N68" s="97"/>
      <c r="O68" s="97"/>
    </row>
    <row r="69" spans="1:15" s="136" customFormat="1" x14ac:dyDescent="0.3">
      <c r="A69" s="130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spans="1:15" s="136" customFormat="1" ht="15" thickBot="1" x14ac:dyDescent="0.35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/>
      <c r="N70" s="97"/>
      <c r="O70" s="97"/>
    </row>
    <row r="71" spans="1:15" x14ac:dyDescent="0.3">
      <c r="A71" s="545" t="s">
        <v>33</v>
      </c>
      <c r="B71" s="546"/>
      <c r="C71" s="546"/>
      <c r="D71" s="546"/>
      <c r="E71" s="546"/>
      <c r="F71" s="547"/>
      <c r="G71" s="131"/>
      <c r="M71"/>
    </row>
    <row r="72" spans="1:15" ht="15" thickBot="1" x14ac:dyDescent="0.35">
      <c r="A72" s="132"/>
      <c r="B72" s="542" t="s">
        <v>17</v>
      </c>
      <c r="C72" s="543"/>
      <c r="D72" s="543"/>
      <c r="E72" s="548" t="s">
        <v>15</v>
      </c>
      <c r="F72" s="549"/>
      <c r="G72" s="131"/>
      <c r="M72"/>
    </row>
    <row r="73" spans="1:15" ht="15" thickBot="1" x14ac:dyDescent="0.35">
      <c r="A73" s="176" t="s">
        <v>27</v>
      </c>
      <c r="B73" s="252" t="s">
        <v>4</v>
      </c>
      <c r="C73" s="253" t="s">
        <v>3</v>
      </c>
      <c r="D73" s="253" t="s">
        <v>5</v>
      </c>
      <c r="E73" s="252" t="s">
        <v>4</v>
      </c>
      <c r="F73" s="253" t="s">
        <v>3</v>
      </c>
      <c r="M73"/>
    </row>
    <row r="74" spans="1:15" ht="15" customHeight="1" x14ac:dyDescent="0.3">
      <c r="A74" s="133" t="s">
        <v>87</v>
      </c>
      <c r="B74" s="102">
        <v>0</v>
      </c>
      <c r="C74" s="102">
        <v>0</v>
      </c>
      <c r="D74" s="102">
        <v>0</v>
      </c>
      <c r="E74" s="102">
        <v>0</v>
      </c>
      <c r="F74" s="103">
        <v>0</v>
      </c>
    </row>
    <row r="75" spans="1:15" x14ac:dyDescent="0.3">
      <c r="A75" s="134" t="s">
        <v>55</v>
      </c>
      <c r="B75" s="138">
        <v>0</v>
      </c>
      <c r="C75" s="138">
        <v>0</v>
      </c>
      <c r="D75" s="138">
        <v>0</v>
      </c>
      <c r="E75" s="138">
        <v>2</v>
      </c>
      <c r="F75" s="139">
        <v>1</v>
      </c>
    </row>
    <row r="76" spans="1:15" x14ac:dyDescent="0.3">
      <c r="A76" s="134" t="s">
        <v>57</v>
      </c>
      <c r="B76" s="138">
        <v>0</v>
      </c>
      <c r="C76" s="138">
        <v>0</v>
      </c>
      <c r="D76" s="138">
        <v>0</v>
      </c>
      <c r="E76" s="138">
        <v>18</v>
      </c>
      <c r="F76" s="139">
        <v>13</v>
      </c>
    </row>
    <row r="77" spans="1:15" x14ac:dyDescent="0.3">
      <c r="A77" s="134" t="s">
        <v>103</v>
      </c>
      <c r="B77" s="138">
        <v>0</v>
      </c>
      <c r="C77" s="138">
        <v>0</v>
      </c>
      <c r="D77" s="138">
        <v>0</v>
      </c>
      <c r="E77" s="138">
        <v>26</v>
      </c>
      <c r="F77" s="139">
        <v>37</v>
      </c>
    </row>
    <row r="78" spans="1:15" x14ac:dyDescent="0.3">
      <c r="A78" s="134" t="s">
        <v>62</v>
      </c>
      <c r="B78" s="141">
        <v>3</v>
      </c>
      <c r="C78" s="141">
        <v>1</v>
      </c>
      <c r="D78" s="141">
        <v>0</v>
      </c>
      <c r="E78" s="141">
        <v>13</v>
      </c>
      <c r="F78" s="142">
        <v>31</v>
      </c>
    </row>
    <row r="79" spans="1:15" x14ac:dyDescent="0.3">
      <c r="A79" s="134" t="s">
        <v>64</v>
      </c>
      <c r="B79" s="141">
        <v>75</v>
      </c>
      <c r="C79" s="141">
        <v>54</v>
      </c>
      <c r="D79" s="141">
        <v>8</v>
      </c>
      <c r="E79" s="141">
        <v>0</v>
      </c>
      <c r="F79" s="142">
        <v>0</v>
      </c>
    </row>
    <row r="80" spans="1:15" x14ac:dyDescent="0.3">
      <c r="A80" s="134" t="s">
        <v>45</v>
      </c>
      <c r="B80" s="141">
        <v>306</v>
      </c>
      <c r="C80" s="141">
        <v>232</v>
      </c>
      <c r="D80" s="141">
        <v>11</v>
      </c>
      <c r="E80" s="141">
        <v>0</v>
      </c>
      <c r="F80" s="142">
        <v>0</v>
      </c>
    </row>
    <row r="81" spans="1:11" x14ac:dyDescent="0.3">
      <c r="A81" s="134" t="s">
        <v>66</v>
      </c>
      <c r="B81" s="138">
        <v>90</v>
      </c>
      <c r="C81" s="138">
        <v>29</v>
      </c>
      <c r="D81" s="138">
        <v>15</v>
      </c>
      <c r="E81" s="138">
        <v>0</v>
      </c>
      <c r="F81" s="139">
        <v>0</v>
      </c>
    </row>
    <row r="82" spans="1:11" x14ac:dyDescent="0.3">
      <c r="A82" s="134" t="s">
        <v>69</v>
      </c>
      <c r="B82" s="141">
        <v>77</v>
      </c>
      <c r="C82" s="141">
        <v>12</v>
      </c>
      <c r="D82" s="141">
        <v>5</v>
      </c>
      <c r="E82" s="141">
        <v>0</v>
      </c>
      <c r="F82" s="142">
        <v>0</v>
      </c>
    </row>
    <row r="83" spans="1:11" x14ac:dyDescent="0.3">
      <c r="A83" s="134" t="s">
        <v>74</v>
      </c>
      <c r="B83" s="138">
        <v>4</v>
      </c>
      <c r="C83" s="138">
        <v>3</v>
      </c>
      <c r="D83" s="138">
        <v>0</v>
      </c>
      <c r="E83" s="138">
        <v>0</v>
      </c>
      <c r="F83" s="139">
        <v>0</v>
      </c>
    </row>
    <row r="84" spans="1:11" x14ac:dyDescent="0.3">
      <c r="A84" s="134" t="s">
        <v>77</v>
      </c>
      <c r="B84" s="138">
        <v>0</v>
      </c>
      <c r="C84" s="138">
        <v>0</v>
      </c>
      <c r="D84" s="138">
        <v>0</v>
      </c>
      <c r="E84" s="138">
        <v>0</v>
      </c>
      <c r="F84" s="139">
        <v>0</v>
      </c>
    </row>
    <row r="85" spans="1:11" ht="15" thickBot="1" x14ac:dyDescent="0.35">
      <c r="A85" s="434" t="s">
        <v>78</v>
      </c>
      <c r="B85" s="144">
        <v>0</v>
      </c>
      <c r="C85" s="144">
        <v>0</v>
      </c>
      <c r="D85" s="144">
        <v>0</v>
      </c>
      <c r="E85" s="144">
        <v>0</v>
      </c>
      <c r="F85" s="145">
        <v>0</v>
      </c>
    </row>
    <row r="86" spans="1:11" ht="15" thickBot="1" x14ac:dyDescent="0.35">
      <c r="A86" s="433" t="s">
        <v>31</v>
      </c>
      <c r="B86" s="431">
        <f t="shared" ref="B86:E86" si="7">SUM(B74:B85)</f>
        <v>555</v>
      </c>
      <c r="C86" s="431">
        <f t="shared" si="7"/>
        <v>331</v>
      </c>
      <c r="D86" s="431">
        <f t="shared" si="7"/>
        <v>39</v>
      </c>
      <c r="E86" s="431">
        <f t="shared" si="7"/>
        <v>59</v>
      </c>
      <c r="F86" s="432">
        <f>SUM(F74:F85)</f>
        <v>82</v>
      </c>
      <c r="G86" s="437"/>
    </row>
    <row r="88" spans="1:11" x14ac:dyDescent="0.3">
      <c r="A88" s="338" t="s">
        <v>101</v>
      </c>
    </row>
    <row r="89" spans="1:11" x14ac:dyDescent="0.3">
      <c r="A89" s="438" t="s">
        <v>104</v>
      </c>
    </row>
    <row r="90" spans="1:11" x14ac:dyDescent="0.3">
      <c r="K90" s="135"/>
    </row>
  </sheetData>
  <mergeCells count="14">
    <mergeCell ref="C55:E55"/>
    <mergeCell ref="A71:F71"/>
    <mergeCell ref="B72:D72"/>
    <mergeCell ref="E72:F72"/>
    <mergeCell ref="A1:R1"/>
    <mergeCell ref="B4:D4"/>
    <mergeCell ref="E4:G4"/>
    <mergeCell ref="I4:J4"/>
    <mergeCell ref="A37:D37"/>
    <mergeCell ref="G37:M37"/>
    <mergeCell ref="H38:J38"/>
    <mergeCell ref="K38:M38"/>
    <mergeCell ref="F55:H55"/>
    <mergeCell ref="A54:H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9"/>
  <sheetViews>
    <sheetView workbookViewId="0">
      <selection activeCell="M14" sqref="M14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66" t="s">
        <v>35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</row>
    <row r="2" spans="1:27" ht="18" x14ac:dyDescent="0.35">
      <c r="A2" s="1"/>
    </row>
    <row r="3" spans="1:27" ht="16.2" thickBot="1" x14ac:dyDescent="0.35">
      <c r="A3" s="34" t="s">
        <v>20</v>
      </c>
      <c r="L3" s="14"/>
      <c r="M3" s="14"/>
      <c r="N3" s="14"/>
      <c r="O3" s="14"/>
      <c r="P3" s="14"/>
    </row>
    <row r="4" spans="1:27" x14ac:dyDescent="0.3">
      <c r="A4" s="280" t="s">
        <v>122</v>
      </c>
      <c r="B4" s="568" t="s">
        <v>16</v>
      </c>
      <c r="C4" s="568"/>
      <c r="D4" s="568"/>
      <c r="E4" s="568" t="s">
        <v>17</v>
      </c>
      <c r="F4" s="568"/>
      <c r="G4" s="568"/>
      <c r="H4" s="349" t="s">
        <v>14</v>
      </c>
      <c r="I4" s="568" t="s">
        <v>15</v>
      </c>
      <c r="J4" s="568"/>
      <c r="K4" s="279" t="s">
        <v>1</v>
      </c>
      <c r="L4" s="14"/>
      <c r="M4" s="14"/>
      <c r="N4" s="14"/>
      <c r="O4" s="14"/>
      <c r="P4" s="14"/>
    </row>
    <row r="5" spans="1:27" x14ac:dyDescent="0.3">
      <c r="A5" s="284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3" t="s">
        <v>3</v>
      </c>
      <c r="J5" s="283" t="s">
        <v>4</v>
      </c>
      <c r="K5" s="282"/>
      <c r="L5" s="14"/>
      <c r="M5" s="14"/>
      <c r="N5" s="14"/>
      <c r="O5" s="14"/>
      <c r="P5" s="14"/>
    </row>
    <row r="6" spans="1:27" ht="15" customHeight="1" x14ac:dyDescent="0.3">
      <c r="A6" s="362">
        <v>44867</v>
      </c>
      <c r="B6" s="364">
        <v>0</v>
      </c>
      <c r="C6" s="364">
        <v>0</v>
      </c>
      <c r="D6" s="364">
        <v>0</v>
      </c>
      <c r="E6" s="364">
        <v>0</v>
      </c>
      <c r="F6" s="364">
        <v>0</v>
      </c>
      <c r="G6" s="364">
        <v>0</v>
      </c>
      <c r="H6" s="364">
        <v>12</v>
      </c>
      <c r="I6" s="364">
        <v>0</v>
      </c>
      <c r="J6" s="364">
        <v>0</v>
      </c>
      <c r="K6" s="337">
        <v>0</v>
      </c>
      <c r="L6" s="14"/>
      <c r="M6" s="14"/>
      <c r="N6" s="14"/>
      <c r="O6" s="14"/>
      <c r="P6" s="338"/>
      <c r="Q6" s="338"/>
      <c r="R6" s="338"/>
    </row>
    <row r="7" spans="1:27" s="338" customFormat="1" ht="15" customHeight="1" x14ac:dyDescent="0.3">
      <c r="A7" s="362">
        <v>44872</v>
      </c>
      <c r="B7" s="364">
        <v>0</v>
      </c>
      <c r="C7" s="364">
        <v>0</v>
      </c>
      <c r="D7" s="364">
        <v>0</v>
      </c>
      <c r="E7" s="364">
        <v>0</v>
      </c>
      <c r="F7" s="364">
        <v>0</v>
      </c>
      <c r="G7" s="364">
        <v>0</v>
      </c>
      <c r="H7" s="364">
        <v>11</v>
      </c>
      <c r="I7" s="364">
        <v>0</v>
      </c>
      <c r="J7" s="364">
        <v>0</v>
      </c>
      <c r="K7" s="337">
        <v>0</v>
      </c>
      <c r="L7" s="14"/>
      <c r="M7" s="14"/>
      <c r="N7" s="14"/>
      <c r="O7" s="14"/>
    </row>
    <row r="8" spans="1:27" s="338" customFormat="1" ht="15" customHeight="1" x14ac:dyDescent="0.3">
      <c r="A8" s="362">
        <v>44881</v>
      </c>
      <c r="B8" s="364">
        <v>0</v>
      </c>
      <c r="C8" s="364">
        <v>0</v>
      </c>
      <c r="D8" s="364">
        <v>0</v>
      </c>
      <c r="E8" s="364">
        <v>0</v>
      </c>
      <c r="F8" s="364">
        <v>0</v>
      </c>
      <c r="G8" s="364">
        <v>0</v>
      </c>
      <c r="H8" s="364">
        <v>1</v>
      </c>
      <c r="I8" s="364">
        <v>0</v>
      </c>
      <c r="J8" s="364">
        <v>0</v>
      </c>
      <c r="K8" s="337">
        <v>0</v>
      </c>
      <c r="L8" s="14"/>
      <c r="M8" s="14"/>
      <c r="N8" s="14"/>
      <c r="O8" s="14"/>
      <c r="P8" s="14"/>
      <c r="Q8" s="14"/>
      <c r="R8" s="14"/>
      <c r="S8" s="14"/>
    </row>
    <row r="9" spans="1:27" s="338" customFormat="1" ht="15" customHeight="1" x14ac:dyDescent="0.3">
      <c r="A9" s="362">
        <v>44887</v>
      </c>
      <c r="B9" s="364">
        <v>0</v>
      </c>
      <c r="C9" s="364">
        <v>0</v>
      </c>
      <c r="D9" s="364">
        <v>0</v>
      </c>
      <c r="E9" s="364">
        <v>0</v>
      </c>
      <c r="F9" s="364">
        <v>0</v>
      </c>
      <c r="G9" s="364">
        <v>0</v>
      </c>
      <c r="H9" s="364">
        <v>5</v>
      </c>
      <c r="I9" s="364">
        <v>0</v>
      </c>
      <c r="J9" s="364">
        <v>0</v>
      </c>
      <c r="K9" s="337">
        <v>0</v>
      </c>
      <c r="L9" s="14"/>
      <c r="M9" s="14"/>
      <c r="N9" s="14"/>
      <c r="O9" s="14"/>
      <c r="P9" s="14"/>
      <c r="Q9" s="14"/>
      <c r="R9" s="14"/>
      <c r="S9" s="14"/>
    </row>
    <row r="10" spans="1:27" x14ac:dyDescent="0.3">
      <c r="A10" s="362"/>
      <c r="B10" s="364"/>
      <c r="C10" s="364"/>
      <c r="D10" s="364"/>
      <c r="E10" s="364"/>
      <c r="F10" s="364"/>
      <c r="G10" s="364"/>
      <c r="H10" s="364"/>
      <c r="I10" s="364"/>
      <c r="J10" s="364"/>
      <c r="K10" s="337"/>
      <c r="L10" s="14"/>
      <c r="M10" s="14"/>
      <c r="N10" s="14"/>
      <c r="O10" s="14"/>
      <c r="P10" s="14"/>
      <c r="Q10" s="14"/>
      <c r="R10" s="14"/>
      <c r="S10" s="14"/>
    </row>
    <row r="11" spans="1:27" x14ac:dyDescent="0.3">
      <c r="A11" s="362"/>
      <c r="B11" s="364"/>
      <c r="C11" s="364"/>
      <c r="D11" s="364"/>
      <c r="E11" s="364"/>
      <c r="F11" s="364"/>
      <c r="G11" s="364"/>
      <c r="H11" s="364"/>
      <c r="I11" s="364"/>
      <c r="J11" s="364"/>
      <c r="K11" s="337"/>
      <c r="L11" s="14"/>
      <c r="M11" s="14"/>
      <c r="N11" s="14"/>
      <c r="O11" s="14"/>
      <c r="P11" s="14"/>
      <c r="Q11" s="14"/>
      <c r="R11" s="14"/>
      <c r="S11" s="14"/>
    </row>
    <row r="12" spans="1:27" s="136" customFormat="1" x14ac:dyDescent="0.3">
      <c r="A12" s="362"/>
      <c r="B12" s="364"/>
      <c r="C12" s="364"/>
      <c r="D12" s="364"/>
      <c r="E12" s="364"/>
      <c r="F12" s="364"/>
      <c r="G12" s="364"/>
      <c r="H12" s="364"/>
      <c r="I12" s="364"/>
      <c r="J12" s="364"/>
      <c r="K12" s="337"/>
      <c r="L12" s="338"/>
      <c r="M12" s="338"/>
      <c r="N12" s="338"/>
      <c r="O12" s="338"/>
      <c r="P12" s="338"/>
      <c r="Q12" s="338"/>
      <c r="R12" s="338"/>
    </row>
    <row r="13" spans="1:27" s="136" customFormat="1" x14ac:dyDescent="0.3">
      <c r="A13" s="362"/>
      <c r="B13" s="364"/>
      <c r="C13" s="364"/>
      <c r="D13" s="364"/>
      <c r="E13" s="364"/>
      <c r="F13" s="364"/>
      <c r="G13" s="364"/>
      <c r="H13" s="364"/>
      <c r="I13" s="364"/>
      <c r="J13" s="364"/>
      <c r="K13" s="337"/>
    </row>
    <row r="14" spans="1:27" s="136" customFormat="1" x14ac:dyDescent="0.3">
      <c r="A14" s="330"/>
      <c r="B14" s="364"/>
      <c r="C14" s="364"/>
      <c r="D14" s="364"/>
      <c r="E14" s="364"/>
      <c r="F14" s="364"/>
      <c r="G14" s="364"/>
      <c r="H14" s="323"/>
      <c r="I14" s="364"/>
      <c r="J14" s="364"/>
      <c r="K14" s="337"/>
    </row>
    <row r="15" spans="1:27" s="136" customFormat="1" x14ac:dyDescent="0.3">
      <c r="A15" s="330"/>
      <c r="B15" s="364"/>
      <c r="C15" s="364"/>
      <c r="D15" s="364"/>
      <c r="E15" s="364"/>
      <c r="F15" s="364"/>
      <c r="G15" s="323"/>
      <c r="H15" s="323"/>
      <c r="I15" s="364"/>
      <c r="J15" s="364"/>
      <c r="K15" s="337"/>
    </row>
    <row r="16" spans="1:27" s="136" customFormat="1" x14ac:dyDescent="0.3">
      <c r="A16" s="362"/>
      <c r="B16" s="364"/>
      <c r="C16" s="364"/>
      <c r="D16" s="364"/>
      <c r="E16" s="364"/>
      <c r="F16" s="364"/>
      <c r="G16" s="364"/>
      <c r="H16" s="364"/>
      <c r="I16" s="364"/>
      <c r="J16" s="364"/>
      <c r="K16" s="337"/>
    </row>
    <row r="17" spans="1:27" x14ac:dyDescent="0.3">
      <c r="A17" s="362"/>
      <c r="B17" s="364"/>
      <c r="C17" s="364"/>
      <c r="D17" s="364"/>
      <c r="E17" s="364"/>
      <c r="F17" s="364"/>
      <c r="G17" s="364"/>
      <c r="H17" s="364"/>
      <c r="I17" s="364"/>
      <c r="J17" s="364"/>
      <c r="K17" s="337"/>
      <c r="L17" s="348"/>
    </row>
    <row r="18" spans="1:27" x14ac:dyDescent="0.3">
      <c r="A18" s="362"/>
      <c r="B18" s="364"/>
      <c r="C18" s="364"/>
      <c r="D18" s="364"/>
      <c r="E18" s="364"/>
      <c r="F18" s="364"/>
      <c r="G18" s="364"/>
      <c r="H18" s="364"/>
      <c r="I18" s="364"/>
      <c r="J18" s="364"/>
      <c r="K18" s="337"/>
    </row>
    <row r="19" spans="1:27" s="136" customFormat="1" ht="15" thickBot="1" x14ac:dyDescent="0.35">
      <c r="A19" s="286"/>
      <c r="B19" s="287"/>
      <c r="C19" s="287"/>
      <c r="D19" s="287"/>
      <c r="E19" s="287"/>
      <c r="F19" s="287"/>
      <c r="G19" s="287"/>
      <c r="H19" s="287"/>
      <c r="I19" s="287"/>
      <c r="J19" s="287"/>
      <c r="K19" s="358"/>
    </row>
    <row r="20" spans="1:27" ht="15" thickBot="1" x14ac:dyDescent="0.35">
      <c r="A20" s="163" t="s">
        <v>27</v>
      </c>
      <c r="B20" s="164">
        <f>SUM(B6:B19)</f>
        <v>0</v>
      </c>
      <c r="C20" s="164">
        <f t="shared" ref="C20:K20" si="0">SUM(C6:C19)</f>
        <v>0</v>
      </c>
      <c r="D20" s="164">
        <f t="shared" si="0"/>
        <v>0</v>
      </c>
      <c r="E20" s="164">
        <f t="shared" si="0"/>
        <v>0</v>
      </c>
      <c r="F20" s="164">
        <f t="shared" si="0"/>
        <v>0</v>
      </c>
      <c r="G20" s="164">
        <f t="shared" si="0"/>
        <v>0</v>
      </c>
      <c r="H20" s="164">
        <f t="shared" si="0"/>
        <v>29</v>
      </c>
      <c r="I20" s="164">
        <f t="shared" si="0"/>
        <v>0</v>
      </c>
      <c r="J20" s="164">
        <f t="shared" si="0"/>
        <v>0</v>
      </c>
      <c r="K20" s="164">
        <f t="shared" si="0"/>
        <v>0</v>
      </c>
    </row>
    <row r="21" spans="1:27" x14ac:dyDescent="0.3">
      <c r="A21" s="158" t="s">
        <v>54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2</v>
      </c>
      <c r="J21" s="159">
        <v>0</v>
      </c>
      <c r="K21" s="160">
        <v>0</v>
      </c>
    </row>
    <row r="22" spans="1:27" x14ac:dyDescent="0.3">
      <c r="A22" s="161" t="s">
        <v>56</v>
      </c>
      <c r="B22" s="154">
        <v>0</v>
      </c>
      <c r="C22" s="154">
        <v>0</v>
      </c>
      <c r="D22" s="154">
        <v>0</v>
      </c>
      <c r="E22" s="154">
        <v>0</v>
      </c>
      <c r="F22" s="154">
        <v>0</v>
      </c>
      <c r="G22" s="154">
        <v>0</v>
      </c>
      <c r="H22" s="154">
        <v>1</v>
      </c>
      <c r="I22" s="154">
        <v>0</v>
      </c>
      <c r="J22" s="154">
        <v>0</v>
      </c>
      <c r="K22" s="162">
        <v>0</v>
      </c>
    </row>
    <row r="23" spans="1:27" ht="15" thickBot="1" x14ac:dyDescent="0.35">
      <c r="A23" s="161" t="s">
        <v>57</v>
      </c>
      <c r="B23" s="154">
        <v>0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11</v>
      </c>
      <c r="J23" s="154">
        <v>10</v>
      </c>
      <c r="K23" s="162">
        <v>0</v>
      </c>
    </row>
    <row r="24" spans="1:27" x14ac:dyDescent="0.3">
      <c r="A24" s="161" t="s">
        <v>61</v>
      </c>
      <c r="B24" s="154">
        <v>0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17</v>
      </c>
      <c r="I24" s="154">
        <v>14</v>
      </c>
      <c r="J24" s="154">
        <v>18</v>
      </c>
      <c r="K24" s="162">
        <v>0</v>
      </c>
      <c r="M24" s="572" t="s">
        <v>96</v>
      </c>
      <c r="N24" s="573"/>
      <c r="O24" s="573"/>
      <c r="P24" s="573"/>
      <c r="Q24" s="573"/>
      <c r="R24" s="573"/>
      <c r="S24" s="574"/>
      <c r="U24" s="572" t="s">
        <v>42</v>
      </c>
      <c r="V24" s="573"/>
      <c r="W24" s="573"/>
      <c r="X24" s="573"/>
      <c r="Y24" s="573"/>
      <c r="Z24" s="573"/>
      <c r="AA24" s="574"/>
    </row>
    <row r="25" spans="1:27" x14ac:dyDescent="0.3">
      <c r="A25" s="161" t="s">
        <v>62</v>
      </c>
      <c r="B25" s="154">
        <v>3</v>
      </c>
      <c r="C25" s="154">
        <v>10</v>
      </c>
      <c r="D25" s="154">
        <v>0</v>
      </c>
      <c r="E25" s="154">
        <v>0</v>
      </c>
      <c r="F25" s="154">
        <v>1</v>
      </c>
      <c r="G25" s="154">
        <v>0</v>
      </c>
      <c r="H25" s="154">
        <v>105</v>
      </c>
      <c r="I25" s="154">
        <v>11</v>
      </c>
      <c r="J25" s="154">
        <v>15</v>
      </c>
      <c r="K25" s="162">
        <v>0</v>
      </c>
      <c r="M25" s="63" t="s">
        <v>0</v>
      </c>
      <c r="N25" s="575" t="s">
        <v>16</v>
      </c>
      <c r="O25" s="575"/>
      <c r="P25" s="575"/>
      <c r="Q25" s="575" t="s">
        <v>17</v>
      </c>
      <c r="R25" s="575"/>
      <c r="S25" s="576"/>
      <c r="U25" s="63" t="s">
        <v>0</v>
      </c>
      <c r="V25" s="575" t="s">
        <v>53</v>
      </c>
      <c r="W25" s="575"/>
      <c r="X25" s="575"/>
      <c r="Y25" s="577"/>
      <c r="Z25" s="578"/>
      <c r="AA25" s="579"/>
    </row>
    <row r="26" spans="1:27" ht="15" thickBot="1" x14ac:dyDescent="0.35">
      <c r="A26" s="161" t="s">
        <v>64</v>
      </c>
      <c r="B26" s="154">
        <v>199</v>
      </c>
      <c r="C26" s="154">
        <v>449</v>
      </c>
      <c r="D26" s="154">
        <v>6</v>
      </c>
      <c r="E26" s="154">
        <v>7</v>
      </c>
      <c r="F26" s="154">
        <v>23</v>
      </c>
      <c r="G26" s="154">
        <v>0</v>
      </c>
      <c r="H26" s="154">
        <v>485</v>
      </c>
      <c r="I26" s="154">
        <v>2</v>
      </c>
      <c r="J26" s="154">
        <v>2</v>
      </c>
      <c r="K26" s="162">
        <v>0</v>
      </c>
      <c r="M26" s="284"/>
      <c r="N26" s="283" t="s">
        <v>3</v>
      </c>
      <c r="O26" s="283" t="s">
        <v>4</v>
      </c>
      <c r="P26" s="283" t="s">
        <v>5</v>
      </c>
      <c r="Q26" s="283" t="s">
        <v>3</v>
      </c>
      <c r="R26" s="283" t="s">
        <v>4</v>
      </c>
      <c r="S26" s="282" t="s">
        <v>5</v>
      </c>
      <c r="U26" s="30"/>
      <c r="V26" s="21" t="s">
        <v>3</v>
      </c>
      <c r="W26" s="21" t="s">
        <v>4</v>
      </c>
      <c r="X26" s="21" t="s">
        <v>5</v>
      </c>
      <c r="Y26" s="21" t="s">
        <v>3</v>
      </c>
      <c r="Z26" s="21" t="s">
        <v>4</v>
      </c>
      <c r="AA26" s="22" t="s">
        <v>5</v>
      </c>
    </row>
    <row r="27" spans="1:27" x14ac:dyDescent="0.3">
      <c r="A27" s="161" t="s">
        <v>45</v>
      </c>
      <c r="B27" s="154">
        <v>1749</v>
      </c>
      <c r="C27" s="154">
        <v>2429</v>
      </c>
      <c r="D27" s="154">
        <v>79</v>
      </c>
      <c r="E27" s="154">
        <v>43</v>
      </c>
      <c r="F27" s="154">
        <v>79</v>
      </c>
      <c r="G27" s="154">
        <v>0</v>
      </c>
      <c r="H27" s="154">
        <v>789</v>
      </c>
      <c r="I27" s="154">
        <v>0</v>
      </c>
      <c r="J27" s="154">
        <v>2</v>
      </c>
      <c r="K27" s="162">
        <v>0</v>
      </c>
      <c r="M27" s="362"/>
      <c r="N27" s="364"/>
      <c r="O27" s="364"/>
      <c r="P27" s="364"/>
      <c r="Q27" s="354"/>
      <c r="R27" s="354"/>
      <c r="S27" s="355"/>
      <c r="U27" s="362">
        <v>44895</v>
      </c>
      <c r="V27" s="364">
        <v>167</v>
      </c>
      <c r="W27" s="364">
        <v>100</v>
      </c>
      <c r="X27" s="4"/>
      <c r="Y27" s="4"/>
      <c r="Z27" s="4"/>
      <c r="AA27" s="11"/>
    </row>
    <row r="28" spans="1:27" x14ac:dyDescent="0.3">
      <c r="A28" s="161" t="s">
        <v>65</v>
      </c>
      <c r="B28" s="154">
        <v>297</v>
      </c>
      <c r="C28" s="154">
        <v>583</v>
      </c>
      <c r="D28" s="154">
        <v>74</v>
      </c>
      <c r="E28" s="154">
        <v>10</v>
      </c>
      <c r="F28" s="154">
        <v>28</v>
      </c>
      <c r="G28" s="154">
        <v>0</v>
      </c>
      <c r="H28" s="154">
        <v>128</v>
      </c>
      <c r="I28" s="154">
        <v>0</v>
      </c>
      <c r="J28" s="154">
        <v>0</v>
      </c>
      <c r="K28" s="162">
        <v>0</v>
      </c>
      <c r="M28" s="362"/>
      <c r="N28" s="364"/>
      <c r="O28" s="364"/>
      <c r="P28" s="364"/>
      <c r="Q28" s="324"/>
      <c r="R28" s="324"/>
      <c r="S28" s="67"/>
      <c r="U28" s="362"/>
      <c r="V28" s="364"/>
      <c r="W28" s="364"/>
      <c r="X28" s="148"/>
      <c r="Y28" s="4"/>
      <c r="Z28" s="4"/>
      <c r="AA28" s="11"/>
    </row>
    <row r="29" spans="1:27" x14ac:dyDescent="0.3">
      <c r="A29" s="161" t="s">
        <v>51</v>
      </c>
      <c r="B29" s="154">
        <v>238</v>
      </c>
      <c r="C29" s="154">
        <v>494</v>
      </c>
      <c r="D29" s="154">
        <v>1</v>
      </c>
      <c r="E29" s="154">
        <v>8</v>
      </c>
      <c r="F29" s="154">
        <v>19</v>
      </c>
      <c r="G29" s="154">
        <v>0</v>
      </c>
      <c r="H29" s="154">
        <v>40</v>
      </c>
      <c r="I29" s="154">
        <v>0</v>
      </c>
      <c r="J29" s="154">
        <v>0</v>
      </c>
      <c r="K29" s="162">
        <v>0</v>
      </c>
      <c r="M29" s="362"/>
      <c r="N29" s="364"/>
      <c r="O29" s="364"/>
      <c r="P29" s="364"/>
      <c r="Q29" s="324"/>
      <c r="R29" s="324"/>
      <c r="S29" s="67"/>
      <c r="U29" s="362"/>
      <c r="V29" s="364"/>
      <c r="W29" s="364"/>
      <c r="X29" s="148"/>
      <c r="Y29" s="4"/>
      <c r="Z29" s="4"/>
      <c r="AA29" s="11"/>
    </row>
    <row r="30" spans="1:27" x14ac:dyDescent="0.3">
      <c r="A30" s="161" t="s">
        <v>52</v>
      </c>
      <c r="B30" s="154">
        <v>0</v>
      </c>
      <c r="C30" s="154">
        <v>5</v>
      </c>
      <c r="D30" s="154">
        <v>0</v>
      </c>
      <c r="E30" s="154">
        <v>0</v>
      </c>
      <c r="F30" s="154">
        <v>0</v>
      </c>
      <c r="G30" s="154">
        <v>0</v>
      </c>
      <c r="H30" s="154">
        <v>31</v>
      </c>
      <c r="I30" s="154">
        <v>0</v>
      </c>
      <c r="J30" s="154">
        <v>0</v>
      </c>
      <c r="K30" s="162">
        <v>0</v>
      </c>
      <c r="M30" s="362"/>
      <c r="N30" s="364"/>
      <c r="O30" s="364"/>
      <c r="P30" s="364"/>
      <c r="Q30" s="324"/>
      <c r="R30" s="324"/>
      <c r="S30" s="67"/>
      <c r="U30" s="362"/>
      <c r="V30" s="364"/>
      <c r="W30" s="364"/>
      <c r="X30" s="148"/>
      <c r="Y30" s="4"/>
      <c r="Z30" s="4"/>
      <c r="AA30" s="11"/>
    </row>
    <row r="31" spans="1:27" ht="15" thickBot="1" x14ac:dyDescent="0.35">
      <c r="A31" s="161" t="s">
        <v>75</v>
      </c>
      <c r="B31" s="154">
        <v>0</v>
      </c>
      <c r="C31" s="154">
        <v>0</v>
      </c>
      <c r="D31" s="154">
        <v>0</v>
      </c>
      <c r="E31" s="154">
        <v>0</v>
      </c>
      <c r="F31" s="154">
        <v>0</v>
      </c>
      <c r="G31" s="154">
        <v>0</v>
      </c>
      <c r="H31" s="154">
        <v>29</v>
      </c>
      <c r="I31" s="154">
        <v>0</v>
      </c>
      <c r="J31" s="154">
        <v>0</v>
      </c>
      <c r="K31" s="162">
        <v>0</v>
      </c>
      <c r="M31" s="479"/>
      <c r="N31" s="364"/>
      <c r="O31" s="364"/>
      <c r="P31" s="364"/>
      <c r="Q31" s="324"/>
      <c r="R31" s="324"/>
      <c r="S31" s="67"/>
      <c r="U31" s="93" t="s">
        <v>27</v>
      </c>
      <c r="V31" s="94">
        <f t="shared" ref="V31:AA31" si="1">SUM(V24:V30)</f>
        <v>167</v>
      </c>
      <c r="W31" s="94">
        <f t="shared" si="1"/>
        <v>100</v>
      </c>
      <c r="X31" s="94">
        <f t="shared" si="1"/>
        <v>0</v>
      </c>
      <c r="Y31" s="94">
        <f t="shared" si="1"/>
        <v>0</v>
      </c>
      <c r="Z31" s="94">
        <f t="shared" si="1"/>
        <v>0</v>
      </c>
      <c r="AA31" s="12">
        <f t="shared" si="1"/>
        <v>0</v>
      </c>
    </row>
    <row r="32" spans="1:27" x14ac:dyDescent="0.3">
      <c r="A32" s="161" t="s">
        <v>76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62">
        <v>0</v>
      </c>
      <c r="M32" s="479"/>
      <c r="N32" s="364"/>
      <c r="O32" s="364"/>
      <c r="P32" s="364"/>
      <c r="Q32" s="324"/>
      <c r="R32" s="324"/>
      <c r="S32" s="67"/>
    </row>
    <row r="33" spans="1:19" s="136" customFormat="1" x14ac:dyDescent="0.3">
      <c r="A33" s="161"/>
      <c r="B33" s="154"/>
      <c r="C33" s="154"/>
      <c r="D33" s="154"/>
      <c r="E33" s="154"/>
      <c r="F33" s="154"/>
      <c r="G33" s="154"/>
      <c r="H33" s="154"/>
      <c r="I33" s="154"/>
      <c r="J33" s="154"/>
      <c r="K33" s="162"/>
      <c r="M33" s="362"/>
      <c r="N33" s="364"/>
      <c r="O33" s="364"/>
      <c r="P33" s="364"/>
      <c r="Q33" s="324"/>
      <c r="R33" s="324"/>
      <c r="S33" s="67"/>
    </row>
    <row r="34" spans="1:19" s="136" customFormat="1" ht="15" thickBot="1" x14ac:dyDescent="0.35">
      <c r="A34" s="155" t="s">
        <v>31</v>
      </c>
      <c r="B34" s="156">
        <f>SUM(B21:B33)</f>
        <v>2486</v>
      </c>
      <c r="C34" s="156">
        <f t="shared" ref="C34:K34" si="2">SUM(C21:C33)</f>
        <v>3970</v>
      </c>
      <c r="D34" s="156">
        <f t="shared" si="2"/>
        <v>160</v>
      </c>
      <c r="E34" s="156">
        <f t="shared" si="2"/>
        <v>68</v>
      </c>
      <c r="F34" s="156">
        <f t="shared" si="2"/>
        <v>150</v>
      </c>
      <c r="G34" s="156">
        <f t="shared" si="2"/>
        <v>0</v>
      </c>
      <c r="H34" s="156">
        <f t="shared" si="2"/>
        <v>1625</v>
      </c>
      <c r="I34" s="156">
        <f t="shared" si="2"/>
        <v>40</v>
      </c>
      <c r="J34" s="156">
        <f t="shared" si="2"/>
        <v>47</v>
      </c>
      <c r="K34" s="157">
        <f t="shared" si="2"/>
        <v>0</v>
      </c>
      <c r="M34" s="325"/>
      <c r="N34" s="429"/>
      <c r="O34" s="429"/>
      <c r="P34" s="429"/>
      <c r="Q34" s="324"/>
      <c r="R34" s="324"/>
      <c r="S34" s="67"/>
    </row>
    <row r="35" spans="1:19" s="136" customFormat="1" x14ac:dyDescent="0.3">
      <c r="A35" s="533" t="s">
        <v>121</v>
      </c>
      <c r="B35" s="2"/>
      <c r="C35" s="2"/>
      <c r="D35" s="2"/>
      <c r="E35" s="2"/>
      <c r="F35" s="2"/>
      <c r="G35" s="2"/>
      <c r="H35" s="2"/>
      <c r="I35" s="2"/>
      <c r="J35" s="435"/>
      <c r="K35" s="2"/>
      <c r="M35" s="325"/>
      <c r="N35" s="429"/>
      <c r="O35" s="429"/>
      <c r="P35" s="429"/>
      <c r="Q35" s="324"/>
      <c r="R35" s="324"/>
      <c r="S35" s="67"/>
    </row>
    <row r="36" spans="1:19" s="136" customFormat="1" ht="16.2" thickBot="1" x14ac:dyDescent="0.35">
      <c r="A36" s="34" t="s">
        <v>21</v>
      </c>
      <c r="B36"/>
      <c r="C36"/>
      <c r="D36"/>
      <c r="E36"/>
      <c r="F36"/>
      <c r="G36"/>
      <c r="H36"/>
      <c r="I36"/>
      <c r="J36"/>
      <c r="K36"/>
      <c r="M36" s="356"/>
      <c r="N36" s="430"/>
      <c r="O36" s="430"/>
      <c r="P36" s="430"/>
      <c r="Q36" s="357"/>
      <c r="R36" s="357"/>
      <c r="S36" s="358"/>
    </row>
    <row r="37" spans="1:19" ht="15" thickBot="1" x14ac:dyDescent="0.35">
      <c r="A37" s="569" t="s">
        <v>39</v>
      </c>
      <c r="B37" s="570"/>
      <c r="C37" s="570"/>
      <c r="D37" s="570"/>
      <c r="E37" s="571"/>
      <c r="G37" s="569" t="s">
        <v>41</v>
      </c>
      <c r="H37" s="570"/>
      <c r="I37" s="570"/>
      <c r="J37" s="570"/>
      <c r="K37" s="571"/>
      <c r="M37" s="353" t="s">
        <v>27</v>
      </c>
      <c r="N37" s="68">
        <f>SUM(N27:N32)</f>
        <v>0</v>
      </c>
      <c r="O37" s="68">
        <f t="shared" ref="O37:S37" si="3">SUM(O27:O32)</f>
        <v>0</v>
      </c>
      <c r="P37" s="68">
        <f t="shared" si="3"/>
        <v>0</v>
      </c>
      <c r="Q37" s="68">
        <f t="shared" si="3"/>
        <v>0</v>
      </c>
      <c r="R37" s="68">
        <f t="shared" si="3"/>
        <v>0</v>
      </c>
      <c r="S37" s="68">
        <f t="shared" si="3"/>
        <v>0</v>
      </c>
    </row>
    <row r="38" spans="1:19" ht="29.4" thickBot="1" x14ac:dyDescent="0.35">
      <c r="A38" s="40" t="s">
        <v>6</v>
      </c>
      <c r="B38" s="6" t="s">
        <v>3</v>
      </c>
      <c r="C38" s="6" t="s">
        <v>4</v>
      </c>
      <c r="D38" s="6" t="s">
        <v>37</v>
      </c>
      <c r="E38" s="205" t="s">
        <v>68</v>
      </c>
      <c r="G38" s="310" t="s">
        <v>6</v>
      </c>
      <c r="H38" s="311" t="s">
        <v>3</v>
      </c>
      <c r="I38" s="311" t="s">
        <v>4</v>
      </c>
      <c r="J38" s="311" t="s">
        <v>37</v>
      </c>
      <c r="K38" s="312" t="s">
        <v>68</v>
      </c>
      <c r="M38" s="338" t="s">
        <v>97</v>
      </c>
      <c r="N38" s="338"/>
      <c r="O38" s="338"/>
    </row>
    <row r="39" spans="1:19" ht="15.6" x14ac:dyDescent="0.3">
      <c r="A39" s="362"/>
      <c r="B39" s="361"/>
      <c r="C39" s="361"/>
      <c r="D39" s="326"/>
      <c r="E39" s="167"/>
      <c r="F39" s="14"/>
      <c r="G39" s="538">
        <v>44867</v>
      </c>
      <c r="H39" s="539">
        <v>6</v>
      </c>
      <c r="I39" s="540">
        <v>6</v>
      </c>
      <c r="J39" s="534"/>
      <c r="K39" s="380"/>
      <c r="M39" s="136"/>
      <c r="N39" s="136"/>
      <c r="O39" s="136"/>
      <c r="P39" s="136"/>
      <c r="Q39" s="136"/>
      <c r="R39" s="136"/>
      <c r="S39" s="136"/>
    </row>
    <row r="40" spans="1:19" s="136" customFormat="1" ht="15.6" x14ac:dyDescent="0.3">
      <c r="A40" s="362"/>
      <c r="B40" s="361"/>
      <c r="C40" s="361"/>
      <c r="D40" s="326"/>
      <c r="E40" s="167"/>
      <c r="F40" s="14"/>
      <c r="G40" s="362">
        <v>44872</v>
      </c>
      <c r="H40" s="361">
        <v>9</v>
      </c>
      <c r="I40" s="478">
        <v>2</v>
      </c>
      <c r="J40" s="535"/>
      <c r="K40" s="381"/>
    </row>
    <row r="41" spans="1:19" s="136" customFormat="1" ht="15.6" x14ac:dyDescent="0.3">
      <c r="A41" s="362"/>
      <c r="B41" s="361"/>
      <c r="C41" s="361"/>
      <c r="D41" s="326"/>
      <c r="E41" s="167"/>
      <c r="F41" s="14"/>
      <c r="G41" s="362">
        <v>44887</v>
      </c>
      <c r="H41" s="361">
        <v>2</v>
      </c>
      <c r="I41" s="478">
        <v>3</v>
      </c>
      <c r="J41" s="535"/>
      <c r="K41" s="381"/>
    </row>
    <row r="42" spans="1:19" s="136" customFormat="1" ht="15.6" x14ac:dyDescent="0.3">
      <c r="A42" s="362"/>
      <c r="B42" s="361"/>
      <c r="C42" s="361"/>
      <c r="D42" s="326"/>
      <c r="E42" s="167"/>
      <c r="F42" s="14"/>
      <c r="G42" s="362">
        <v>44516</v>
      </c>
      <c r="H42" s="361">
        <v>0</v>
      </c>
      <c r="I42" s="478">
        <v>1</v>
      </c>
      <c r="J42" s="536"/>
      <c r="K42" s="381"/>
    </row>
    <row r="43" spans="1:19" s="136" customFormat="1" ht="15.6" x14ac:dyDescent="0.3">
      <c r="A43" s="362"/>
      <c r="B43" s="361"/>
      <c r="C43" s="361"/>
      <c r="D43" s="326"/>
      <c r="E43" s="167"/>
      <c r="F43" s="14"/>
      <c r="G43" s="362"/>
      <c r="H43" s="361"/>
      <c r="I43" s="478"/>
      <c r="J43" s="536"/>
      <c r="K43" s="381"/>
      <c r="M43"/>
      <c r="N43"/>
      <c r="O43"/>
      <c r="P43"/>
      <c r="Q43"/>
      <c r="R43"/>
      <c r="S43"/>
    </row>
    <row r="44" spans="1:19" s="136" customFormat="1" ht="15.6" x14ac:dyDescent="0.3">
      <c r="A44" s="362"/>
      <c r="B44" s="361"/>
      <c r="C44" s="361"/>
      <c r="D44" s="326"/>
      <c r="E44" s="167"/>
      <c r="F44" s="14"/>
      <c r="G44" s="362"/>
      <c r="H44" s="361"/>
      <c r="I44" s="308"/>
      <c r="J44" s="536"/>
      <c r="K44" s="381"/>
      <c r="M44"/>
      <c r="N44"/>
      <c r="O44"/>
      <c r="P44"/>
      <c r="Q44"/>
      <c r="R44"/>
      <c r="S44"/>
    </row>
    <row r="45" spans="1:19" s="136" customFormat="1" ht="14.25" customHeight="1" x14ac:dyDescent="0.3">
      <c r="A45" s="362"/>
      <c r="B45" s="361"/>
      <c r="C45" s="361"/>
      <c r="D45" s="326"/>
      <c r="E45" s="167"/>
      <c r="F45" s="14"/>
      <c r="G45" s="362"/>
      <c r="H45" s="361"/>
      <c r="I45" s="308"/>
      <c r="J45" s="536"/>
      <c r="K45" s="381"/>
      <c r="M45"/>
      <c r="N45"/>
      <c r="O45"/>
      <c r="P45"/>
      <c r="Q45"/>
      <c r="R45"/>
      <c r="S45"/>
    </row>
    <row r="46" spans="1:19" s="136" customFormat="1" ht="14.25" customHeight="1" x14ac:dyDescent="0.3">
      <c r="A46" s="362"/>
      <c r="B46" s="361"/>
      <c r="C46" s="361"/>
      <c r="D46" s="326"/>
      <c r="E46" s="167"/>
      <c r="F46" s="14"/>
      <c r="G46" s="362"/>
      <c r="H46" s="361"/>
      <c r="I46" s="308"/>
      <c r="J46" s="536"/>
      <c r="K46" s="381"/>
    </row>
    <row r="47" spans="1:19" s="136" customFormat="1" ht="15.6" x14ac:dyDescent="0.3">
      <c r="A47" s="330"/>
      <c r="B47" s="416"/>
      <c r="C47" s="416"/>
      <c r="D47" s="326"/>
      <c r="E47" s="167"/>
      <c r="F47" s="14"/>
      <c r="G47" s="347"/>
      <c r="H47" s="365"/>
      <c r="I47" s="41"/>
      <c r="J47" s="536"/>
      <c r="K47" s="381"/>
    </row>
    <row r="48" spans="1:19" ht="15.6" x14ac:dyDescent="0.3">
      <c r="A48" s="327"/>
      <c r="B48" s="328"/>
      <c r="C48" s="328"/>
      <c r="D48" s="281"/>
      <c r="E48" s="167"/>
      <c r="F48" s="14"/>
      <c r="G48" s="325"/>
      <c r="H48" s="365"/>
      <c r="I48" s="41"/>
      <c r="J48" s="536"/>
      <c r="K48" s="382"/>
      <c r="M48" s="136"/>
      <c r="N48" s="136"/>
      <c r="O48" s="136"/>
      <c r="P48" s="136"/>
      <c r="Q48" s="136"/>
      <c r="R48" s="136"/>
      <c r="S48" s="136"/>
    </row>
    <row r="49" spans="1:19" ht="15.6" x14ac:dyDescent="0.3">
      <c r="A49" s="293"/>
      <c r="B49" s="91"/>
      <c r="C49" s="91"/>
      <c r="D49" s="281"/>
      <c r="E49" s="167"/>
      <c r="F49" s="14"/>
      <c r="G49" s="325"/>
      <c r="H49" s="365"/>
      <c r="I49" s="41"/>
      <c r="J49" s="536"/>
      <c r="K49" s="382"/>
      <c r="M49" s="136"/>
      <c r="N49" s="136"/>
      <c r="O49" s="136"/>
      <c r="P49" s="136"/>
      <c r="Q49" s="136"/>
      <c r="R49" s="136"/>
      <c r="S49" s="136"/>
    </row>
    <row r="50" spans="1:19" ht="15.6" x14ac:dyDescent="0.3">
      <c r="A50" s="31"/>
      <c r="B50" s="39"/>
      <c r="C50" s="39"/>
      <c r="D50" s="39"/>
      <c r="E50" s="167"/>
      <c r="F50" s="14"/>
      <c r="G50" s="325"/>
      <c r="H50" s="365"/>
      <c r="I50" s="41"/>
      <c r="J50" s="536"/>
      <c r="K50" s="382"/>
      <c r="M50" s="136"/>
      <c r="N50" s="136"/>
      <c r="O50" s="136"/>
      <c r="P50" s="136"/>
      <c r="Q50" s="136"/>
      <c r="R50" s="136"/>
      <c r="S50" s="136"/>
    </row>
    <row r="51" spans="1:19" ht="16.2" thickBot="1" x14ac:dyDescent="0.35">
      <c r="A51" s="32"/>
      <c r="B51" s="91"/>
      <c r="C51" s="91"/>
      <c r="D51" s="91"/>
      <c r="E51" s="178"/>
      <c r="F51" s="14"/>
      <c r="G51" s="356"/>
      <c r="H51" s="383"/>
      <c r="I51" s="541"/>
      <c r="J51" s="537"/>
      <c r="K51" s="384"/>
      <c r="M51" s="136"/>
      <c r="N51" s="136"/>
      <c r="O51" s="136"/>
      <c r="P51" s="136"/>
      <c r="Q51" s="136"/>
      <c r="R51" s="136"/>
      <c r="S51" s="136"/>
    </row>
    <row r="52" spans="1:19" ht="15" thickBot="1" x14ac:dyDescent="0.35">
      <c r="A52" s="182" t="s">
        <v>27</v>
      </c>
      <c r="B52" s="42">
        <f>SUM(B39:B51)</f>
        <v>0</v>
      </c>
      <c r="C52" s="42">
        <f>SUM(C39:C51)</f>
        <v>0</v>
      </c>
      <c r="D52" s="42">
        <f>SUM(D39:D51)</f>
        <v>0</v>
      </c>
      <c r="E52" s="183"/>
      <c r="F52" s="14"/>
      <c r="G52" s="376" t="s">
        <v>27</v>
      </c>
      <c r="H52" s="377">
        <f>SUM(H39:H51)</f>
        <v>17</v>
      </c>
      <c r="I52" s="378">
        <f>SUM(I39:I51)</f>
        <v>12</v>
      </c>
      <c r="J52" s="378">
        <f>SUM(J39:J46)</f>
        <v>0</v>
      </c>
      <c r="K52" s="379"/>
      <c r="M52" s="136"/>
      <c r="N52" s="136"/>
      <c r="O52" s="136"/>
      <c r="P52" s="136"/>
      <c r="Q52" s="136"/>
      <c r="R52" s="136"/>
      <c r="S52" s="136"/>
    </row>
    <row r="53" spans="1:19" x14ac:dyDescent="0.3">
      <c r="A53" s="179" t="s">
        <v>62</v>
      </c>
      <c r="B53" s="180">
        <v>0</v>
      </c>
      <c r="C53" s="180">
        <v>0</v>
      </c>
      <c r="D53" s="180">
        <v>0</v>
      </c>
      <c r="E53" s="181"/>
      <c r="F53" s="14"/>
      <c r="G53" s="185" t="s">
        <v>58</v>
      </c>
      <c r="H53" s="361">
        <v>2</v>
      </c>
      <c r="I53" s="428">
        <v>2</v>
      </c>
      <c r="J53" s="428">
        <v>0</v>
      </c>
      <c r="K53" s="450"/>
      <c r="M53" s="136"/>
      <c r="N53" s="136"/>
      <c r="O53" s="136"/>
      <c r="P53" s="136"/>
      <c r="Q53" s="136"/>
      <c r="R53" s="136"/>
      <c r="S53" s="136"/>
    </row>
    <row r="54" spans="1:19" x14ac:dyDescent="0.3">
      <c r="A54" s="169" t="s">
        <v>64</v>
      </c>
      <c r="B54" s="365">
        <v>199</v>
      </c>
      <c r="C54" s="365">
        <v>103</v>
      </c>
      <c r="D54" s="39">
        <v>0</v>
      </c>
      <c r="E54" s="167"/>
      <c r="F54" s="14"/>
      <c r="G54" s="185" t="s">
        <v>60</v>
      </c>
      <c r="H54" s="361">
        <v>8</v>
      </c>
      <c r="I54" s="428">
        <v>9</v>
      </c>
      <c r="J54" s="428">
        <v>0</v>
      </c>
      <c r="K54" s="207"/>
    </row>
    <row r="55" spans="1:19" x14ac:dyDescent="0.3">
      <c r="A55" s="170" t="s">
        <v>45</v>
      </c>
      <c r="B55" s="328">
        <v>908</v>
      </c>
      <c r="C55" s="328">
        <v>694</v>
      </c>
      <c r="D55" s="91">
        <v>0</v>
      </c>
      <c r="E55" s="167"/>
      <c r="F55" s="14"/>
      <c r="G55" s="185" t="s">
        <v>62</v>
      </c>
      <c r="H55" s="361">
        <v>35</v>
      </c>
      <c r="I55" s="428">
        <v>70</v>
      </c>
      <c r="J55" s="428">
        <v>0</v>
      </c>
      <c r="K55" s="208"/>
    </row>
    <row r="56" spans="1:19" x14ac:dyDescent="0.3">
      <c r="A56" s="170" t="s">
        <v>65</v>
      </c>
      <c r="B56" s="328">
        <v>60</v>
      </c>
      <c r="C56" s="328">
        <v>103</v>
      </c>
      <c r="D56" s="91">
        <v>0</v>
      </c>
      <c r="E56" s="167"/>
      <c r="F56" s="14"/>
      <c r="G56" s="185" t="s">
        <v>64</v>
      </c>
      <c r="H56" s="328">
        <v>226</v>
      </c>
      <c r="I56" s="328">
        <v>259</v>
      </c>
      <c r="J56" s="91">
        <v>0</v>
      </c>
      <c r="K56" s="209"/>
    </row>
    <row r="57" spans="1:19" x14ac:dyDescent="0.3">
      <c r="A57" s="170" t="s">
        <v>51</v>
      </c>
      <c r="B57" s="328">
        <v>86</v>
      </c>
      <c r="C57" s="328">
        <v>85</v>
      </c>
      <c r="D57" s="91">
        <v>0</v>
      </c>
      <c r="E57" s="167"/>
      <c r="F57" s="14"/>
      <c r="G57" s="185" t="s">
        <v>45</v>
      </c>
      <c r="H57" s="328">
        <v>208</v>
      </c>
      <c r="I57" s="328">
        <v>239</v>
      </c>
      <c r="J57" s="91">
        <v>0</v>
      </c>
      <c r="K57" s="209"/>
    </row>
    <row r="58" spans="1:19" x14ac:dyDescent="0.3">
      <c r="A58" s="170"/>
      <c r="B58" s="91"/>
      <c r="C58" s="91"/>
      <c r="D58" s="91"/>
      <c r="E58" s="167"/>
      <c r="F58" s="14"/>
      <c r="G58" s="185" t="s">
        <v>65</v>
      </c>
      <c r="H58" s="328">
        <v>27</v>
      </c>
      <c r="I58" s="328">
        <v>9</v>
      </c>
      <c r="J58" s="91">
        <v>0</v>
      </c>
      <c r="K58" s="209"/>
    </row>
    <row r="59" spans="1:19" x14ac:dyDescent="0.3">
      <c r="A59" s="170"/>
      <c r="B59" s="91"/>
      <c r="C59" s="91"/>
      <c r="D59" s="91"/>
      <c r="E59" s="167"/>
      <c r="F59" s="14"/>
      <c r="G59" s="185" t="s">
        <v>51</v>
      </c>
      <c r="H59" s="328">
        <v>16</v>
      </c>
      <c r="I59" s="328">
        <v>10</v>
      </c>
      <c r="J59" s="91">
        <v>0</v>
      </c>
      <c r="K59" s="209"/>
    </row>
    <row r="60" spans="1:19" ht="15" thickBot="1" x14ac:dyDescent="0.35">
      <c r="A60" s="170"/>
      <c r="B60" s="91"/>
      <c r="C60" s="91"/>
      <c r="D60" s="91"/>
      <c r="E60" s="167"/>
      <c r="F60" s="14"/>
      <c r="G60" s="185" t="s">
        <v>52</v>
      </c>
      <c r="H60" s="328">
        <v>13</v>
      </c>
      <c r="I60" s="328">
        <v>18</v>
      </c>
      <c r="J60" s="91">
        <v>0</v>
      </c>
      <c r="K60" s="209"/>
    </row>
    <row r="61" spans="1:19" ht="15" thickBot="1" x14ac:dyDescent="0.35">
      <c r="A61" s="172" t="s">
        <v>31</v>
      </c>
      <c r="B61" s="173">
        <f>SUM(B53:B58)</f>
        <v>1253</v>
      </c>
      <c r="C61" s="173">
        <f>SUM(C53:C58)</f>
        <v>985</v>
      </c>
      <c r="D61" s="173">
        <f>SUM(D53:D58)</f>
        <v>0</v>
      </c>
      <c r="E61" s="223">
        <f>D61/(B61+C61)</f>
        <v>0</v>
      </c>
      <c r="F61" s="71"/>
      <c r="G61" s="185" t="s">
        <v>75</v>
      </c>
      <c r="H61" s="328">
        <v>17</v>
      </c>
      <c r="I61" s="328">
        <v>12</v>
      </c>
      <c r="J61" s="91">
        <v>0</v>
      </c>
      <c r="K61" s="209"/>
    </row>
    <row r="62" spans="1:19" ht="15" thickBot="1" x14ac:dyDescent="0.35">
      <c r="A62" s="70"/>
      <c r="B62" s="71"/>
      <c r="C62" s="71"/>
      <c r="D62" s="14"/>
      <c r="E62" s="70"/>
      <c r="G62" s="185" t="s">
        <v>76</v>
      </c>
      <c r="H62" s="171">
        <v>0</v>
      </c>
      <c r="I62" s="171">
        <v>0</v>
      </c>
      <c r="J62" s="171">
        <v>0</v>
      </c>
      <c r="K62" s="209"/>
    </row>
    <row r="63" spans="1:19" ht="15" thickBot="1" x14ac:dyDescent="0.35">
      <c r="F63" s="136"/>
      <c r="G63" s="172" t="s">
        <v>31</v>
      </c>
      <c r="H63" s="173">
        <f>SUM(H53:H62)</f>
        <v>552</v>
      </c>
      <c r="I63" s="173">
        <f t="shared" ref="I63:J63" si="4">SUM(I54:I62)</f>
        <v>626</v>
      </c>
      <c r="J63" s="173">
        <f t="shared" si="4"/>
        <v>0</v>
      </c>
      <c r="K63" s="214">
        <f>J63/(H63+I63)</f>
        <v>0</v>
      </c>
    </row>
    <row r="64" spans="1:19" ht="16.2" thickBot="1" x14ac:dyDescent="0.35">
      <c r="A64" s="34" t="s">
        <v>19</v>
      </c>
      <c r="G64" s="71"/>
    </row>
    <row r="65" spans="1:19" x14ac:dyDescent="0.3">
      <c r="A65" s="43" t="s">
        <v>22</v>
      </c>
      <c r="B65" s="44"/>
      <c r="C65" s="45"/>
      <c r="D65" s="9"/>
      <c r="E65" s="532" t="s">
        <v>23</v>
      </c>
      <c r="F65" s="439"/>
      <c r="G65" s="440"/>
      <c r="I65" s="563" t="s">
        <v>106</v>
      </c>
      <c r="J65" s="564"/>
      <c r="K65" s="565"/>
    </row>
    <row r="66" spans="1:19" x14ac:dyDescent="0.3">
      <c r="A66" s="24" t="s">
        <v>0</v>
      </c>
      <c r="B66" s="7" t="s">
        <v>9</v>
      </c>
      <c r="C66" s="25" t="s">
        <v>13</v>
      </c>
      <c r="D66" s="26"/>
      <c r="E66" s="24" t="s">
        <v>0</v>
      </c>
      <c r="F66" s="7" t="s">
        <v>9</v>
      </c>
      <c r="G66" s="25" t="s">
        <v>13</v>
      </c>
      <c r="I66" s="24" t="s">
        <v>0</v>
      </c>
      <c r="J66" s="7" t="s">
        <v>9</v>
      </c>
      <c r="K66" s="455" t="s">
        <v>13</v>
      </c>
    </row>
    <row r="67" spans="1:19" x14ac:dyDescent="0.3">
      <c r="A67" s="363"/>
      <c r="B67" s="331"/>
      <c r="C67" s="333"/>
      <c r="D67" s="27"/>
      <c r="E67" s="362"/>
      <c r="F67" s="296"/>
      <c r="G67" s="291"/>
      <c r="I67" s="362"/>
      <c r="J67" s="336"/>
      <c r="K67" s="245"/>
    </row>
    <row r="68" spans="1:19" x14ac:dyDescent="0.3">
      <c r="A68" s="363"/>
      <c r="B68" s="331"/>
      <c r="C68" s="333"/>
      <c r="D68" s="27"/>
      <c r="E68" s="330"/>
      <c r="F68" s="298"/>
      <c r="G68" s="299"/>
      <c r="I68" s="362"/>
      <c r="J68" s="456"/>
      <c r="K68" s="337"/>
    </row>
    <row r="69" spans="1:19" x14ac:dyDescent="0.3">
      <c r="A69" s="363"/>
      <c r="B69" s="331"/>
      <c r="C69" s="332"/>
      <c r="D69" s="27"/>
      <c r="E69" s="385"/>
      <c r="F69" s="298"/>
      <c r="G69" s="337"/>
      <c r="I69" s="362"/>
      <c r="J69" s="456"/>
      <c r="K69" s="337"/>
    </row>
    <row r="70" spans="1:19" x14ac:dyDescent="0.3">
      <c r="A70" s="363"/>
      <c r="B70" s="331"/>
      <c r="C70" s="332"/>
      <c r="D70" s="10"/>
      <c r="E70" s="303"/>
      <c r="F70" s="307"/>
      <c r="G70" s="305"/>
      <c r="I70" s="362"/>
      <c r="J70" s="456"/>
      <c r="K70" s="337"/>
    </row>
    <row r="71" spans="1:19" s="136" customFormat="1" x14ac:dyDescent="0.3">
      <c r="A71" s="363"/>
      <c r="B71" s="331"/>
      <c r="C71" s="332"/>
      <c r="D71"/>
      <c r="E71" s="303"/>
      <c r="F71" s="304"/>
      <c r="G71" s="305"/>
      <c r="H71"/>
      <c r="I71" s="362"/>
      <c r="J71" s="456"/>
      <c r="K71" s="337"/>
      <c r="M71"/>
      <c r="N71"/>
      <c r="O71"/>
      <c r="P71"/>
      <c r="Q71"/>
      <c r="R71"/>
      <c r="S71"/>
    </row>
    <row r="72" spans="1:19" x14ac:dyDescent="0.3">
      <c r="A72" s="362"/>
      <c r="B72" s="331"/>
      <c r="C72" s="332"/>
      <c r="E72" s="306"/>
      <c r="F72" s="307"/>
      <c r="G72" s="308"/>
      <c r="I72" s="362"/>
      <c r="J72" s="456"/>
      <c r="K72" s="337"/>
    </row>
    <row r="73" spans="1:19" x14ac:dyDescent="0.3">
      <c r="A73" s="330"/>
      <c r="B73" s="331"/>
      <c r="C73" s="332"/>
      <c r="E73" s="306"/>
      <c r="F73" s="307"/>
      <c r="G73" s="308"/>
      <c r="I73" s="362"/>
      <c r="J73" s="457"/>
      <c r="K73" s="245"/>
    </row>
    <row r="74" spans="1:19" ht="15" thickBot="1" x14ac:dyDescent="0.35">
      <c r="A74" s="363"/>
      <c r="B74" s="331"/>
      <c r="C74" s="332"/>
      <c r="E74" s="306"/>
      <c r="F74" s="307"/>
      <c r="G74" s="308"/>
      <c r="I74" s="286"/>
      <c r="J74" s="458"/>
      <c r="K74" s="285"/>
    </row>
    <row r="75" spans="1:19" ht="15" thickBot="1" x14ac:dyDescent="0.35">
      <c r="A75" s="362"/>
      <c r="B75" s="296"/>
      <c r="C75" s="337"/>
      <c r="E75" s="292"/>
      <c r="F75" s="296"/>
      <c r="G75" s="291"/>
      <c r="I75" s="459" t="s">
        <v>28</v>
      </c>
      <c r="J75" s="460"/>
      <c r="K75" s="419">
        <f>SUM(K67:K74)</f>
        <v>0</v>
      </c>
    </row>
    <row r="76" spans="1:19" ht="15" thickBot="1" x14ac:dyDescent="0.35">
      <c r="A76" s="286"/>
      <c r="B76" s="296"/>
      <c r="C76" s="245"/>
      <c r="E76" s="293"/>
      <c r="F76" s="298"/>
      <c r="G76" s="299"/>
      <c r="I76" s="461" t="s">
        <v>107</v>
      </c>
      <c r="J76" s="462"/>
      <c r="K76" s="160">
        <v>600</v>
      </c>
      <c r="L76" t="s">
        <v>108</v>
      </c>
    </row>
    <row r="77" spans="1:19" ht="15" thickBot="1" x14ac:dyDescent="0.35">
      <c r="A77" s="234" t="s">
        <v>28</v>
      </c>
      <c r="B77" s="235"/>
      <c r="C77" s="20">
        <f>SUM(C67:C76)</f>
        <v>0</v>
      </c>
      <c r="E77" s="301"/>
      <c r="F77" s="302"/>
      <c r="G77" s="300"/>
      <c r="I77" s="72" t="s">
        <v>109</v>
      </c>
      <c r="J77" s="50"/>
      <c r="K77" s="162">
        <v>200</v>
      </c>
      <c r="L77" t="s">
        <v>113</v>
      </c>
      <c r="M77" s="136"/>
      <c r="N77" s="136"/>
      <c r="O77" s="136"/>
      <c r="P77" s="136"/>
      <c r="Q77" s="136"/>
      <c r="R77" s="136"/>
      <c r="S77" s="136"/>
    </row>
    <row r="78" spans="1:19" ht="15" thickBot="1" x14ac:dyDescent="0.35">
      <c r="A78" s="46" t="s">
        <v>62</v>
      </c>
      <c r="B78" s="233"/>
      <c r="C78" s="38">
        <v>1</v>
      </c>
      <c r="E78" s="303"/>
      <c r="F78" s="302"/>
      <c r="G78" s="297"/>
      <c r="I78" s="470" t="s">
        <v>110</v>
      </c>
      <c r="J78" s="290"/>
      <c r="K78" s="157"/>
    </row>
    <row r="79" spans="1:19" x14ac:dyDescent="0.3">
      <c r="A79" s="46" t="s">
        <v>64</v>
      </c>
      <c r="B79" s="47"/>
      <c r="C79" s="38">
        <v>30</v>
      </c>
      <c r="E79" s="292"/>
      <c r="F79" s="296"/>
      <c r="G79" s="291"/>
    </row>
    <row r="80" spans="1:19" ht="15" thickBot="1" x14ac:dyDescent="0.35">
      <c r="A80" s="72" t="s">
        <v>45</v>
      </c>
      <c r="B80" s="50"/>
      <c r="C80" s="162">
        <v>122</v>
      </c>
      <c r="E80" s="286"/>
      <c r="F80" s="313"/>
      <c r="G80" s="314"/>
    </row>
    <row r="81" spans="1:11" ht="15" thickBot="1" x14ac:dyDescent="0.35">
      <c r="A81" s="49" t="s">
        <v>65</v>
      </c>
      <c r="B81" s="50"/>
      <c r="C81" s="162">
        <v>38</v>
      </c>
      <c r="E81" s="234" t="s">
        <v>28</v>
      </c>
      <c r="F81" s="316"/>
      <c r="G81" s="315">
        <f>SUM(G67:G80)</f>
        <v>0</v>
      </c>
    </row>
    <row r="82" spans="1:11" x14ac:dyDescent="0.3">
      <c r="A82" s="49" t="s">
        <v>51</v>
      </c>
      <c r="B82" s="50"/>
      <c r="C82" s="162">
        <v>27</v>
      </c>
      <c r="E82" s="295" t="s">
        <v>102</v>
      </c>
      <c r="F82" s="233"/>
      <c r="G82" s="294">
        <v>2</v>
      </c>
    </row>
    <row r="83" spans="1:11" ht="15" thickBot="1" x14ac:dyDescent="0.35">
      <c r="A83" s="186" t="s">
        <v>52</v>
      </c>
      <c r="B83" s="187"/>
      <c r="C83" s="188">
        <v>0</v>
      </c>
      <c r="D83" s="136"/>
      <c r="E83" s="295" t="s">
        <v>80</v>
      </c>
      <c r="F83" s="233"/>
      <c r="G83" s="294">
        <v>0</v>
      </c>
    </row>
    <row r="84" spans="1:11" ht="15" thickBot="1" x14ac:dyDescent="0.35">
      <c r="A84" s="251" t="s">
        <v>63</v>
      </c>
      <c r="B84" s="254"/>
      <c r="C84" s="255">
        <f>SUM(C78:C83)</f>
        <v>218</v>
      </c>
      <c r="E84" s="161" t="s">
        <v>58</v>
      </c>
      <c r="F84" s="50"/>
      <c r="G84" s="51">
        <v>21</v>
      </c>
      <c r="H84" s="136"/>
      <c r="I84" s="136"/>
      <c r="J84" s="136"/>
      <c r="K84" s="136"/>
    </row>
    <row r="85" spans="1:11" x14ac:dyDescent="0.3">
      <c r="E85" s="72" t="s">
        <v>60</v>
      </c>
      <c r="F85" s="50"/>
      <c r="G85" s="162">
        <v>32</v>
      </c>
    </row>
    <row r="86" spans="1:11" x14ac:dyDescent="0.3">
      <c r="A86" s="136"/>
      <c r="B86" s="136"/>
      <c r="C86" s="136"/>
      <c r="E86" s="49" t="s">
        <v>62</v>
      </c>
      <c r="F86" s="50"/>
      <c r="G86" s="162">
        <v>26</v>
      </c>
    </row>
    <row r="87" spans="1:11" x14ac:dyDescent="0.3">
      <c r="E87" s="49" t="s">
        <v>64</v>
      </c>
      <c r="F87" s="50"/>
      <c r="G87" s="162">
        <v>4</v>
      </c>
    </row>
    <row r="88" spans="1:11" ht="15" thickBot="1" x14ac:dyDescent="0.35">
      <c r="E88" s="48" t="s">
        <v>45</v>
      </c>
      <c r="F88" s="290"/>
      <c r="G88" s="157">
        <v>2</v>
      </c>
    </row>
    <row r="89" spans="1:11" ht="15" thickBot="1" x14ac:dyDescent="0.35">
      <c r="E89" s="288" t="s">
        <v>63</v>
      </c>
      <c r="F89" s="289"/>
      <c r="G89" s="270">
        <f>SUM(G82:G88)</f>
        <v>87</v>
      </c>
    </row>
  </sheetData>
  <mergeCells count="13">
    <mergeCell ref="I65:K65"/>
    <mergeCell ref="A1:AA1"/>
    <mergeCell ref="B4:D4"/>
    <mergeCell ref="E4:G4"/>
    <mergeCell ref="I4:J4"/>
    <mergeCell ref="A37:E37"/>
    <mergeCell ref="G37:K37"/>
    <mergeCell ref="M24:S24"/>
    <mergeCell ref="N25:P25"/>
    <mergeCell ref="Q25:S25"/>
    <mergeCell ref="U24:AA24"/>
    <mergeCell ref="V25:X25"/>
    <mergeCell ref="Y25:AA2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7"/>
  <sheetViews>
    <sheetView workbookViewId="0">
      <selection activeCell="A6" sqref="A6:I6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83" t="s">
        <v>36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87"/>
      <c r="O1" s="87"/>
      <c r="P1" s="87"/>
      <c r="Q1" s="87"/>
      <c r="R1" s="87"/>
      <c r="S1" s="87"/>
      <c r="T1" s="87"/>
      <c r="U1" s="87"/>
      <c r="V1" s="87"/>
    </row>
    <row r="2" spans="1:22" x14ac:dyDescent="0.3"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2" thickBot="1" x14ac:dyDescent="0.35">
      <c r="A3" s="34" t="s">
        <v>26</v>
      </c>
      <c r="C3" s="13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3" t="s">
        <v>81</v>
      </c>
      <c r="B4" s="568" t="s">
        <v>16</v>
      </c>
      <c r="C4" s="568"/>
      <c r="D4" s="568"/>
      <c r="E4" s="568" t="s">
        <v>84</v>
      </c>
      <c r="F4" s="568"/>
      <c r="G4" s="568"/>
      <c r="H4" s="256" t="s">
        <v>14</v>
      </c>
      <c r="I4" s="152" t="s">
        <v>30</v>
      </c>
    </row>
    <row r="5" spans="1:22" x14ac:dyDescent="0.3">
      <c r="A5" s="412"/>
      <c r="B5" s="283" t="s">
        <v>3</v>
      </c>
      <c r="C5" s="283" t="s">
        <v>4</v>
      </c>
      <c r="D5" s="283" t="s">
        <v>5</v>
      </c>
      <c r="E5" s="283" t="s">
        <v>3</v>
      </c>
      <c r="F5" s="283" t="s">
        <v>4</v>
      </c>
      <c r="G5" s="283" t="s">
        <v>5</v>
      </c>
      <c r="H5" s="283"/>
      <c r="I5" s="282"/>
    </row>
    <row r="6" spans="1:22" s="136" customFormat="1" x14ac:dyDescent="0.3">
      <c r="A6" s="35" t="s">
        <v>123</v>
      </c>
      <c r="B6" s="591" t="s">
        <v>118</v>
      </c>
      <c r="C6" s="592"/>
      <c r="D6" s="592"/>
      <c r="E6" s="592"/>
      <c r="F6" s="592"/>
      <c r="G6" s="592"/>
      <c r="H6" s="592"/>
      <c r="I6" s="593"/>
    </row>
    <row r="7" spans="1:22" s="243" customFormat="1" x14ac:dyDescent="0.3">
      <c r="A7" s="35"/>
      <c r="B7" s="323"/>
      <c r="C7" s="323"/>
      <c r="D7" s="323"/>
      <c r="E7" s="323"/>
      <c r="F7" s="323"/>
      <c r="G7" s="323"/>
      <c r="H7" s="323"/>
      <c r="I7" s="245"/>
    </row>
    <row r="8" spans="1:22" s="243" customFormat="1" x14ac:dyDescent="0.3">
      <c r="A8" s="247"/>
      <c r="B8" s="364"/>
      <c r="C8" s="364"/>
      <c r="D8" s="364"/>
      <c r="E8" s="364"/>
      <c r="F8" s="364"/>
      <c r="G8" s="364"/>
      <c r="H8" s="364"/>
      <c r="I8" s="337"/>
    </row>
    <row r="9" spans="1:22" s="338" customFormat="1" x14ac:dyDescent="0.3">
      <c r="A9" s="247"/>
      <c r="B9" s="364"/>
      <c r="C9" s="364"/>
      <c r="D9" s="364"/>
      <c r="E9" s="364"/>
      <c r="F9" s="364"/>
      <c r="G9" s="364"/>
      <c r="H9" s="364"/>
      <c r="I9" s="337"/>
    </row>
    <row r="10" spans="1:22" s="136" customFormat="1" ht="15" thickBot="1" x14ac:dyDescent="0.35">
      <c r="A10" s="463"/>
      <c r="B10" s="287"/>
      <c r="C10" s="287"/>
      <c r="D10" s="287"/>
      <c r="E10" s="287"/>
      <c r="F10" s="287"/>
      <c r="G10" s="287"/>
      <c r="H10" s="287"/>
      <c r="I10" s="285"/>
    </row>
    <row r="11" spans="1:22" ht="15" thickBot="1" x14ac:dyDescent="0.35">
      <c r="A11" s="417" t="s">
        <v>27</v>
      </c>
      <c r="B11" s="418">
        <f t="shared" ref="B11:I11" si="0">SUM(B6:B10)</f>
        <v>0</v>
      </c>
      <c r="C11" s="418">
        <f t="shared" si="0"/>
        <v>0</v>
      </c>
      <c r="D11" s="418">
        <f t="shared" si="0"/>
        <v>0</v>
      </c>
      <c r="E11" s="418">
        <f t="shared" si="0"/>
        <v>0</v>
      </c>
      <c r="F11" s="418">
        <f t="shared" si="0"/>
        <v>0</v>
      </c>
      <c r="G11" s="418">
        <f t="shared" si="0"/>
        <v>0</v>
      </c>
      <c r="H11" s="418">
        <f t="shared" si="0"/>
        <v>0</v>
      </c>
      <c r="I11" s="419">
        <f t="shared" si="0"/>
        <v>0</v>
      </c>
    </row>
    <row r="12" spans="1:22" s="136" customFormat="1" x14ac:dyDescent="0.3">
      <c r="A12" s="158" t="s">
        <v>64</v>
      </c>
      <c r="B12" s="159">
        <v>570</v>
      </c>
      <c r="C12" s="159">
        <v>692</v>
      </c>
      <c r="D12" s="159">
        <v>10</v>
      </c>
      <c r="E12" s="159">
        <v>26</v>
      </c>
      <c r="F12" s="159">
        <v>21</v>
      </c>
      <c r="G12" s="159">
        <v>0</v>
      </c>
      <c r="H12" s="159">
        <v>94</v>
      </c>
      <c r="I12" s="160">
        <v>0</v>
      </c>
    </row>
    <row r="13" spans="1:22" s="136" customFormat="1" x14ac:dyDescent="0.3">
      <c r="A13" s="161" t="s">
        <v>45</v>
      </c>
      <c r="B13" s="154">
        <v>716</v>
      </c>
      <c r="C13" s="154">
        <v>738</v>
      </c>
      <c r="D13" s="154">
        <v>17</v>
      </c>
      <c r="E13" s="154">
        <v>47</v>
      </c>
      <c r="F13" s="154">
        <v>27</v>
      </c>
      <c r="G13" s="154">
        <v>0</v>
      </c>
      <c r="H13" s="154">
        <v>179</v>
      </c>
      <c r="I13" s="162">
        <v>0</v>
      </c>
    </row>
    <row r="14" spans="1:22" s="136" customFormat="1" x14ac:dyDescent="0.3">
      <c r="A14" s="161" t="s">
        <v>65</v>
      </c>
      <c r="B14" s="154">
        <v>171</v>
      </c>
      <c r="C14" s="154">
        <v>193</v>
      </c>
      <c r="D14" s="154">
        <v>0</v>
      </c>
      <c r="E14" s="154">
        <v>1</v>
      </c>
      <c r="F14" s="154">
        <v>10</v>
      </c>
      <c r="G14" s="154">
        <v>0</v>
      </c>
      <c r="H14" s="154">
        <v>77</v>
      </c>
      <c r="I14" s="162">
        <v>0</v>
      </c>
    </row>
    <row r="15" spans="1:22" ht="15" thickBot="1" x14ac:dyDescent="0.35">
      <c r="A15" s="155" t="s">
        <v>51</v>
      </c>
      <c r="B15" s="156">
        <v>91</v>
      </c>
      <c r="C15" s="156">
        <v>137</v>
      </c>
      <c r="D15" s="156">
        <v>6</v>
      </c>
      <c r="E15" s="156">
        <v>0</v>
      </c>
      <c r="F15" s="156">
        <v>0</v>
      </c>
      <c r="G15" s="156">
        <v>0</v>
      </c>
      <c r="H15" s="156">
        <v>97</v>
      </c>
      <c r="I15" s="157">
        <v>0</v>
      </c>
    </row>
    <row r="16" spans="1:22" ht="15" thickBot="1" x14ac:dyDescent="0.35">
      <c r="A16" s="420" t="s">
        <v>31</v>
      </c>
      <c r="B16" s="269">
        <f>SUM(B12:B15)</f>
        <v>1548</v>
      </c>
      <c r="C16" s="269">
        <f t="shared" ref="C16:I16" si="1">SUM(C12:C15)</f>
        <v>1760</v>
      </c>
      <c r="D16" s="269">
        <f t="shared" si="1"/>
        <v>33</v>
      </c>
      <c r="E16" s="269">
        <f t="shared" si="1"/>
        <v>74</v>
      </c>
      <c r="F16" s="269">
        <f t="shared" si="1"/>
        <v>58</v>
      </c>
      <c r="G16" s="269">
        <f t="shared" si="1"/>
        <v>0</v>
      </c>
      <c r="H16" s="269">
        <f t="shared" si="1"/>
        <v>447</v>
      </c>
      <c r="I16" s="270">
        <f t="shared" si="1"/>
        <v>0</v>
      </c>
    </row>
    <row r="17" spans="1:13" s="243" customFormat="1" x14ac:dyDescent="0.3">
      <c r="A17" s="88" t="s">
        <v>82</v>
      </c>
      <c r="B17" s="317"/>
      <c r="C17" s="317"/>
      <c r="D17" s="317"/>
      <c r="E17" s="317"/>
      <c r="F17" s="317"/>
      <c r="G17" s="317"/>
      <c r="H17" s="317"/>
      <c r="I17" s="317"/>
    </row>
    <row r="18" spans="1:13" x14ac:dyDescent="0.3">
      <c r="A18" s="241" t="s">
        <v>85</v>
      </c>
    </row>
    <row r="19" spans="1:13" s="243" customFormat="1" ht="16.2" thickBot="1" x14ac:dyDescent="0.35">
      <c r="A19" s="5" t="s">
        <v>46</v>
      </c>
    </row>
    <row r="20" spans="1:13" s="243" customFormat="1" x14ac:dyDescent="0.3">
      <c r="A20" s="572" t="s">
        <v>39</v>
      </c>
      <c r="B20" s="573"/>
      <c r="C20" s="573"/>
      <c r="D20" s="573"/>
      <c r="E20" s="95"/>
    </row>
    <row r="21" spans="1:13" s="243" customFormat="1" ht="29.4" thickBot="1" x14ac:dyDescent="0.35">
      <c r="A21" s="29" t="s">
        <v>6</v>
      </c>
      <c r="B21" s="6" t="s">
        <v>3</v>
      </c>
      <c r="C21" s="6" t="s">
        <v>4</v>
      </c>
      <c r="D21" s="6" t="s">
        <v>37</v>
      </c>
      <c r="E21" s="205" t="s">
        <v>68</v>
      </c>
    </row>
    <row r="22" spans="1:13" s="243" customFormat="1" x14ac:dyDescent="0.3">
      <c r="A22" s="247"/>
      <c r="B22" s="361"/>
      <c r="C22" s="361"/>
      <c r="D22" s="174"/>
      <c r="E22" s="175"/>
      <c r="G22" s="588" t="s">
        <v>40</v>
      </c>
      <c r="H22" s="589"/>
      <c r="I22" s="589"/>
      <c r="J22" s="589"/>
      <c r="K22" s="589"/>
      <c r="L22" s="589"/>
      <c r="M22" s="590"/>
    </row>
    <row r="23" spans="1:13" s="243" customFormat="1" x14ac:dyDescent="0.3">
      <c r="A23" s="35"/>
      <c r="B23" s="416"/>
      <c r="C23" s="421"/>
      <c r="D23" s="174"/>
      <c r="E23" s="175"/>
      <c r="G23" s="247" t="s">
        <v>0</v>
      </c>
      <c r="H23" s="575" t="s">
        <v>16</v>
      </c>
      <c r="I23" s="575"/>
      <c r="J23" s="575"/>
      <c r="K23" s="575" t="s">
        <v>17</v>
      </c>
      <c r="L23" s="575"/>
      <c r="M23" s="576"/>
    </row>
    <row r="24" spans="1:13" x14ac:dyDescent="0.3">
      <c r="A24" s="35"/>
      <c r="B24" s="416"/>
      <c r="C24" s="421"/>
      <c r="D24" s="174"/>
      <c r="E24" s="175"/>
      <c r="F24" s="2"/>
      <c r="G24" s="341"/>
      <c r="H24" s="340" t="s">
        <v>3</v>
      </c>
      <c r="I24" s="340" t="s">
        <v>4</v>
      </c>
      <c r="J24" s="340" t="s">
        <v>5</v>
      </c>
      <c r="K24" s="340" t="s">
        <v>3</v>
      </c>
      <c r="L24" s="340" t="s">
        <v>4</v>
      </c>
      <c r="M24" s="246" t="s">
        <v>5</v>
      </c>
    </row>
    <row r="25" spans="1:13" x14ac:dyDescent="0.3">
      <c r="A25" s="35"/>
      <c r="B25" s="416"/>
      <c r="C25" s="421"/>
      <c r="D25" s="174"/>
      <c r="E25" s="175"/>
      <c r="G25" s="362"/>
      <c r="H25" s="364"/>
      <c r="I25" s="364"/>
      <c r="J25" s="364"/>
      <c r="K25" s="364"/>
      <c r="L25" s="364"/>
      <c r="M25" s="337"/>
    </row>
    <row r="26" spans="1:13" x14ac:dyDescent="0.3">
      <c r="A26" s="35"/>
      <c r="B26" s="416"/>
      <c r="C26" s="421"/>
      <c r="D26" s="174"/>
      <c r="E26" s="175"/>
      <c r="G26" s="362"/>
      <c r="H26" s="364"/>
      <c r="I26" s="364"/>
      <c r="J26" s="364"/>
      <c r="K26" s="364"/>
      <c r="L26" s="364"/>
      <c r="M26" s="337"/>
    </row>
    <row r="27" spans="1:13" x14ac:dyDescent="0.3">
      <c r="A27" s="90"/>
      <c r="B27" s="91"/>
      <c r="C27" s="321"/>
      <c r="D27" s="174"/>
      <c r="E27" s="175"/>
      <c r="G27" s="362"/>
      <c r="H27" s="364"/>
      <c r="I27" s="364"/>
      <c r="J27" s="364"/>
      <c r="K27" s="364"/>
      <c r="L27" s="364"/>
      <c r="M27" s="337"/>
    </row>
    <row r="28" spans="1:13" ht="15" thickBot="1" x14ac:dyDescent="0.35">
      <c r="A28" s="90"/>
      <c r="B28" s="174"/>
      <c r="C28" s="174"/>
      <c r="D28" s="174"/>
      <c r="E28" s="175"/>
      <c r="G28" s="362"/>
      <c r="H28" s="364"/>
      <c r="I28" s="364"/>
      <c r="J28" s="364"/>
      <c r="K28" s="364"/>
      <c r="L28" s="364"/>
      <c r="M28" s="337"/>
    </row>
    <row r="29" spans="1:13" ht="15" thickBot="1" x14ac:dyDescent="0.35">
      <c r="A29" s="92" t="s">
        <v>27</v>
      </c>
      <c r="B29" s="42">
        <f>SUM(B22:B28)</f>
        <v>0</v>
      </c>
      <c r="C29" s="42">
        <f t="shared" ref="C29:D29" si="2">SUM(C22:C28)</f>
        <v>0</v>
      </c>
      <c r="D29" s="42">
        <f t="shared" si="2"/>
        <v>0</v>
      </c>
      <c r="E29" s="206"/>
      <c r="G29" s="362"/>
      <c r="H29" s="364"/>
      <c r="I29" s="364"/>
      <c r="J29" s="364"/>
      <c r="K29" s="364"/>
      <c r="L29" s="364"/>
      <c r="M29" s="337"/>
    </row>
    <row r="30" spans="1:13" x14ac:dyDescent="0.3">
      <c r="A30" s="158" t="s">
        <v>83</v>
      </c>
      <c r="B30" s="195">
        <v>591</v>
      </c>
      <c r="C30" s="195">
        <v>524</v>
      </c>
      <c r="D30" s="195">
        <v>0</v>
      </c>
      <c r="E30" s="217"/>
      <c r="G30" s="362"/>
      <c r="H30" s="364"/>
      <c r="I30" s="364"/>
      <c r="J30" s="364"/>
      <c r="K30" s="364"/>
      <c r="L30" s="364"/>
      <c r="M30" s="337"/>
    </row>
    <row r="31" spans="1:13" x14ac:dyDescent="0.3">
      <c r="A31" s="161" t="s">
        <v>45</v>
      </c>
      <c r="B31" s="344">
        <v>515</v>
      </c>
      <c r="C31" s="344">
        <v>486</v>
      </c>
      <c r="D31" s="154">
        <v>0</v>
      </c>
      <c r="E31" s="208"/>
      <c r="G31" s="362"/>
      <c r="H31" s="364"/>
      <c r="I31" s="364"/>
      <c r="J31" s="364"/>
      <c r="K31" s="364"/>
      <c r="L31" s="364"/>
      <c r="M31" s="337"/>
    </row>
    <row r="32" spans="1:13" ht="15" thickBot="1" x14ac:dyDescent="0.35">
      <c r="A32" s="161" t="s">
        <v>65</v>
      </c>
      <c r="B32" s="196">
        <v>1</v>
      </c>
      <c r="C32" s="196">
        <v>10</v>
      </c>
      <c r="D32" s="154"/>
      <c r="E32" s="208"/>
      <c r="G32" s="93" t="s">
        <v>71</v>
      </c>
      <c r="H32" s="287">
        <f t="shared" ref="H32:M32" si="3">SUM(H24:H31)</f>
        <v>0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</row>
    <row r="33" spans="1:14" ht="15" thickBot="1" x14ac:dyDescent="0.35">
      <c r="A33" s="161" t="s">
        <v>51</v>
      </c>
      <c r="B33" s="196"/>
      <c r="C33" s="196"/>
      <c r="D33" s="154"/>
      <c r="E33" s="208"/>
      <c r="G33" s="93"/>
      <c r="H33" s="287"/>
      <c r="I33" s="287"/>
      <c r="J33" s="287"/>
      <c r="K33" s="287"/>
      <c r="L33" s="287"/>
      <c r="M33" s="287"/>
    </row>
    <row r="34" spans="1:14" ht="15" thickBot="1" x14ac:dyDescent="0.35">
      <c r="A34" s="155" t="s">
        <v>31</v>
      </c>
      <c r="B34" s="215">
        <f>SUM(B30:B33)</f>
        <v>1107</v>
      </c>
      <c r="C34" s="215">
        <f t="shared" ref="C34:D34" si="4">SUM(C30:C33)</f>
        <v>1020</v>
      </c>
      <c r="D34" s="215">
        <f t="shared" si="4"/>
        <v>0</v>
      </c>
      <c r="E34" s="216">
        <f>D34/(B34+C34)</f>
        <v>0</v>
      </c>
      <c r="G34" s="338"/>
      <c r="H34" s="338"/>
      <c r="I34" s="338"/>
      <c r="J34" s="338"/>
      <c r="K34" s="338"/>
      <c r="L34" s="338"/>
      <c r="M34" s="338"/>
    </row>
    <row r="35" spans="1:14" ht="15" thickBot="1" x14ac:dyDescent="0.35">
      <c r="A35" s="88"/>
      <c r="D35" s="318"/>
      <c r="G35" s="338"/>
      <c r="H35" s="338"/>
      <c r="I35" s="338"/>
      <c r="J35" s="338"/>
      <c r="K35" s="338"/>
      <c r="L35" s="338"/>
      <c r="M35" s="338"/>
      <c r="N35" s="136"/>
    </row>
    <row r="36" spans="1:14" x14ac:dyDescent="0.3">
      <c r="A36" s="241"/>
      <c r="G36" s="585" t="s">
        <v>48</v>
      </c>
      <c r="H36" s="586"/>
      <c r="I36" s="586"/>
      <c r="J36" s="587"/>
      <c r="K36" s="53"/>
      <c r="L36" s="585" t="s">
        <v>49</v>
      </c>
      <c r="M36" s="587"/>
      <c r="N36" s="136"/>
    </row>
    <row r="37" spans="1:14" ht="16.2" thickBot="1" x14ac:dyDescent="0.35">
      <c r="A37" s="5" t="s">
        <v>19</v>
      </c>
      <c r="G37" s="66" t="s">
        <v>0</v>
      </c>
      <c r="H37" s="7" t="s">
        <v>3</v>
      </c>
      <c r="I37" s="7" t="s">
        <v>4</v>
      </c>
      <c r="J37" s="151" t="s">
        <v>5</v>
      </c>
      <c r="K37" s="56"/>
      <c r="L37" s="55" t="s">
        <v>0</v>
      </c>
      <c r="M37" s="25" t="s">
        <v>13</v>
      </c>
      <c r="N37" s="136"/>
    </row>
    <row r="38" spans="1:14" x14ac:dyDescent="0.3">
      <c r="A38" s="580" t="s">
        <v>47</v>
      </c>
      <c r="B38" s="581"/>
      <c r="C38" s="581"/>
      <c r="D38" s="582"/>
      <c r="E38" s="23"/>
      <c r="G38" s="63"/>
      <c r="H38" s="3"/>
      <c r="I38" s="148"/>
      <c r="J38" s="150"/>
      <c r="K38" s="10"/>
      <c r="L38" s="425"/>
      <c r="M38" s="337"/>
      <c r="N38" s="136"/>
    </row>
    <row r="39" spans="1:14" x14ac:dyDescent="0.3">
      <c r="A39" s="55" t="s">
        <v>0</v>
      </c>
      <c r="B39" s="7" t="s">
        <v>3</v>
      </c>
      <c r="C39" s="7" t="s">
        <v>4</v>
      </c>
      <c r="D39" s="22" t="s">
        <v>5</v>
      </c>
      <c r="G39" s="35"/>
      <c r="H39" s="59"/>
      <c r="I39" s="149"/>
      <c r="J39" s="18"/>
      <c r="K39" s="10"/>
      <c r="L39" s="385"/>
      <c r="M39" s="337"/>
      <c r="N39" s="136"/>
    </row>
    <row r="40" spans="1:14" x14ac:dyDescent="0.3">
      <c r="A40" s="247"/>
      <c r="B40" s="422"/>
      <c r="C40" s="422"/>
      <c r="D40" s="337"/>
      <c r="G40" s="63"/>
      <c r="H40" s="3"/>
      <c r="I40" s="148"/>
      <c r="J40" s="150"/>
      <c r="K40" s="10"/>
      <c r="L40" s="385"/>
      <c r="M40" s="337"/>
      <c r="N40" s="136"/>
    </row>
    <row r="41" spans="1:14" ht="15" thickBot="1" x14ac:dyDescent="0.35">
      <c r="A41" s="35"/>
      <c r="B41" s="423"/>
      <c r="C41" s="424"/>
      <c r="D41" s="245"/>
      <c r="G41" s="83"/>
      <c r="H41" s="84"/>
      <c r="I41" s="68"/>
      <c r="J41" s="73"/>
      <c r="K41" s="10"/>
      <c r="L41" s="385"/>
      <c r="M41" s="337"/>
      <c r="N41" s="136"/>
    </row>
    <row r="42" spans="1:14" ht="15" thickBot="1" x14ac:dyDescent="0.35">
      <c r="A42" s="244"/>
      <c r="B42" s="59"/>
      <c r="C42" s="322"/>
      <c r="D42" s="245"/>
      <c r="G42" s="85" t="s">
        <v>27</v>
      </c>
      <c r="H42" s="164">
        <f>SUM(H38:H41)</f>
        <v>0</v>
      </c>
      <c r="I42" s="164">
        <f>SUM(I38:I41)</f>
        <v>0</v>
      </c>
      <c r="J42" s="165">
        <f>SUM(J38:J41)</f>
        <v>0</v>
      </c>
      <c r="K42" s="10"/>
      <c r="L42" s="319"/>
      <c r="M42" s="337"/>
      <c r="N42" s="136"/>
    </row>
    <row r="43" spans="1:14" x14ac:dyDescent="0.3">
      <c r="A43" s="244"/>
      <c r="B43" s="59"/>
      <c r="C43" s="322"/>
      <c r="D43" s="245"/>
      <c r="G43" s="86"/>
      <c r="H43" s="159"/>
      <c r="I43" s="159"/>
      <c r="J43" s="160"/>
      <c r="K43" s="54"/>
      <c r="L43" s="319"/>
      <c r="M43" s="337"/>
      <c r="N43" s="136"/>
    </row>
    <row r="44" spans="1:14" ht="15" thickBot="1" x14ac:dyDescent="0.35">
      <c r="A44" s="244"/>
      <c r="B44" s="59"/>
      <c r="C44" s="81"/>
      <c r="D44" s="245"/>
      <c r="G44" s="52"/>
      <c r="H44" s="156"/>
      <c r="I44" s="156"/>
      <c r="J44" s="156"/>
      <c r="K44" s="136"/>
      <c r="L44" s="64"/>
      <c r="M44" s="285"/>
      <c r="N44" s="136"/>
    </row>
    <row r="45" spans="1:14" x14ac:dyDescent="0.3">
      <c r="A45" s="16"/>
      <c r="B45" s="3"/>
      <c r="C45" s="36"/>
      <c r="D45" s="150"/>
      <c r="E45" s="274"/>
      <c r="G45" s="136"/>
      <c r="H45" s="136"/>
      <c r="I45" s="136"/>
      <c r="J45" s="136"/>
      <c r="K45" s="136"/>
      <c r="L45" s="85" t="s">
        <v>28</v>
      </c>
      <c r="M45" s="219">
        <f>SUM(M38:M44)</f>
        <v>0</v>
      </c>
      <c r="N45" s="136"/>
    </row>
    <row r="46" spans="1:14" ht="15" thickBot="1" x14ac:dyDescent="0.35">
      <c r="A46" s="17"/>
      <c r="B46" s="57"/>
      <c r="C46" s="57"/>
      <c r="D46" s="18"/>
      <c r="E46" s="275"/>
      <c r="G46" s="136"/>
      <c r="H46" s="136"/>
      <c r="I46" s="136"/>
      <c r="J46" s="136"/>
      <c r="K46" s="136"/>
      <c r="L46" s="218" t="s">
        <v>64</v>
      </c>
      <c r="M46" s="51">
        <v>94</v>
      </c>
      <c r="N46" s="136"/>
    </row>
    <row r="47" spans="1:14" ht="15" thickBot="1" x14ac:dyDescent="0.35">
      <c r="A47" s="58" t="s">
        <v>27</v>
      </c>
      <c r="B47" s="19">
        <f>SUM(B40:B46)</f>
        <v>0</v>
      </c>
      <c r="C47" s="19">
        <f t="shared" ref="C47:D47" si="5">SUM(C40:C46)</f>
        <v>0</v>
      </c>
      <c r="D47" s="19">
        <f t="shared" si="5"/>
        <v>0</v>
      </c>
      <c r="E47" s="276"/>
      <c r="G47" s="136"/>
      <c r="H47" s="136"/>
      <c r="I47" s="136"/>
      <c r="J47" s="136"/>
      <c r="K47" s="136"/>
      <c r="L47" s="218" t="s">
        <v>45</v>
      </c>
      <c r="M47" s="51">
        <v>223</v>
      </c>
      <c r="N47" s="136"/>
    </row>
    <row r="48" spans="1:14" x14ac:dyDescent="0.3">
      <c r="A48" s="197" t="s">
        <v>45</v>
      </c>
      <c r="B48" s="159">
        <v>248</v>
      </c>
      <c r="C48" s="159">
        <v>279</v>
      </c>
      <c r="D48" s="160">
        <v>17</v>
      </c>
      <c r="E48" s="276"/>
      <c r="G48" s="136"/>
      <c r="H48" s="136"/>
      <c r="I48" s="136"/>
      <c r="J48" s="136"/>
      <c r="K48" s="136"/>
      <c r="L48" s="218" t="s">
        <v>65</v>
      </c>
      <c r="M48" s="51">
        <v>77</v>
      </c>
      <c r="N48" s="136"/>
    </row>
    <row r="49" spans="1:13" ht="15" thickBot="1" x14ac:dyDescent="0.35">
      <c r="A49" s="82" t="s">
        <v>66</v>
      </c>
      <c r="B49" s="33">
        <v>64</v>
      </c>
      <c r="C49" s="33">
        <v>68</v>
      </c>
      <c r="D49" s="38">
        <v>4</v>
      </c>
      <c r="E49" s="276"/>
      <c r="L49" s="271" t="s">
        <v>70</v>
      </c>
      <c r="M49" s="272">
        <v>97</v>
      </c>
    </row>
    <row r="50" spans="1:13" ht="15" thickBot="1" x14ac:dyDescent="0.35">
      <c r="A50" s="155" t="s">
        <v>31</v>
      </c>
      <c r="B50" s="156">
        <f>SUM(B48:B49)</f>
        <v>312</v>
      </c>
      <c r="C50" s="156">
        <f t="shared" ref="C50:D50" si="6">SUM(C48:C49)</f>
        <v>347</v>
      </c>
      <c r="D50" s="157">
        <f t="shared" si="6"/>
        <v>21</v>
      </c>
      <c r="E50" s="276"/>
      <c r="L50" s="267" t="s">
        <v>31</v>
      </c>
      <c r="M50" s="273">
        <f>SUM(M45:M49)</f>
        <v>491</v>
      </c>
    </row>
    <row r="51" spans="1:13" x14ac:dyDescent="0.3">
      <c r="E51" s="276"/>
      <c r="L51" s="320" t="s">
        <v>86</v>
      </c>
      <c r="M51" s="136"/>
    </row>
    <row r="52" spans="1:13" ht="15" thickBot="1" x14ac:dyDescent="0.35">
      <c r="E52" s="276"/>
      <c r="L52" s="338"/>
      <c r="M52" s="136"/>
    </row>
    <row r="53" spans="1:13" x14ac:dyDescent="0.3">
      <c r="A53" s="580" t="s">
        <v>50</v>
      </c>
      <c r="B53" s="581"/>
      <c r="C53" s="581"/>
      <c r="D53" s="582"/>
      <c r="E53" s="276"/>
      <c r="L53" s="136"/>
      <c r="M53" s="136"/>
    </row>
    <row r="54" spans="1:13" s="136" customFormat="1" ht="15" thickBot="1" x14ac:dyDescent="0.35">
      <c r="A54" s="519" t="s">
        <v>0</v>
      </c>
      <c r="B54" s="231" t="s">
        <v>3</v>
      </c>
      <c r="C54" s="231" t="s">
        <v>4</v>
      </c>
      <c r="D54" s="282" t="s">
        <v>5</v>
      </c>
      <c r="E54" s="276"/>
    </row>
    <row r="55" spans="1:13" s="243" customFormat="1" x14ac:dyDescent="0.3">
      <c r="A55" s="280"/>
      <c r="B55" s="159"/>
      <c r="C55" s="159"/>
      <c r="D55" s="451"/>
      <c r="E55" s="276"/>
      <c r="L55"/>
      <c r="M55"/>
    </row>
    <row r="56" spans="1:13" ht="15" thickBot="1" x14ac:dyDescent="0.35">
      <c r="A56" s="520"/>
      <c r="B56" s="521"/>
      <c r="C56" s="522"/>
      <c r="D56" s="285"/>
      <c r="E56" s="274"/>
      <c r="L56" s="136"/>
      <c r="M56" s="136"/>
    </row>
    <row r="57" spans="1:13" ht="15" thickBot="1" x14ac:dyDescent="0.35">
      <c r="A57" s="518" t="s">
        <v>27</v>
      </c>
      <c r="B57" s="68">
        <f>SUM(B55:B56)</f>
        <v>0</v>
      </c>
      <c r="C57" s="68">
        <f>SUM(C55:C56)</f>
        <v>0</v>
      </c>
      <c r="D57" s="73">
        <f>SUM(D55:D56)</f>
        <v>0</v>
      </c>
    </row>
    <row r="58" spans="1:13" x14ac:dyDescent="0.3">
      <c r="A58" s="197" t="s">
        <v>45</v>
      </c>
      <c r="B58" s="159"/>
      <c r="C58" s="159"/>
      <c r="D58" s="160"/>
    </row>
    <row r="59" spans="1:13" x14ac:dyDescent="0.3">
      <c r="A59" s="82" t="s">
        <v>66</v>
      </c>
      <c r="B59" s="33">
        <v>107</v>
      </c>
      <c r="C59" s="33">
        <v>113</v>
      </c>
      <c r="D59" s="38">
        <v>8</v>
      </c>
    </row>
    <row r="60" spans="1:13" ht="15" thickBot="1" x14ac:dyDescent="0.35">
      <c r="A60" s="82" t="s">
        <v>69</v>
      </c>
      <c r="B60" s="269">
        <v>91</v>
      </c>
      <c r="C60" s="269">
        <v>137</v>
      </c>
      <c r="D60" s="270">
        <v>6</v>
      </c>
      <c r="L60" s="243"/>
      <c r="M60" s="243"/>
    </row>
    <row r="61" spans="1:13" ht="15" thickBot="1" x14ac:dyDescent="0.35">
      <c r="A61" s="267" t="s">
        <v>31</v>
      </c>
      <c r="B61" s="268">
        <f>SUM(B59:B60)</f>
        <v>198</v>
      </c>
      <c r="C61" s="268">
        <f t="shared" ref="C61:D61" si="7">SUM(C59:C60)</f>
        <v>250</v>
      </c>
      <c r="D61" s="255">
        <f t="shared" si="7"/>
        <v>14</v>
      </c>
    </row>
    <row r="62" spans="1:13" x14ac:dyDescent="0.3">
      <c r="A62" s="338"/>
    </row>
    <row r="64" spans="1:13" s="136" customFormat="1" x14ac:dyDescent="0.3">
      <c r="A64"/>
      <c r="B64"/>
      <c r="C64"/>
      <c r="D64"/>
      <c r="E64"/>
      <c r="L64"/>
      <c r="M64"/>
    </row>
    <row r="65" spans="1:13" s="136" customFormat="1" x14ac:dyDescent="0.3">
      <c r="A65"/>
      <c r="B65"/>
      <c r="C65"/>
      <c r="D65"/>
      <c r="E65"/>
      <c r="L65"/>
      <c r="M65"/>
    </row>
    <row r="66" spans="1:13" x14ac:dyDescent="0.3">
      <c r="L66" s="136"/>
      <c r="M66" s="136"/>
    </row>
    <row r="67" spans="1:13" x14ac:dyDescent="0.3">
      <c r="L67" s="136"/>
      <c r="M67" s="136"/>
    </row>
  </sheetData>
  <mergeCells count="12">
    <mergeCell ref="A53:D53"/>
    <mergeCell ref="A38:D38"/>
    <mergeCell ref="A20:D20"/>
    <mergeCell ref="A1:M1"/>
    <mergeCell ref="B4:D4"/>
    <mergeCell ref="E4:G4"/>
    <mergeCell ref="G36:J36"/>
    <mergeCell ref="L36:M36"/>
    <mergeCell ref="G22:M22"/>
    <mergeCell ref="H23:J23"/>
    <mergeCell ref="K23:M23"/>
    <mergeCell ref="B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7"/>
  <sheetViews>
    <sheetView workbookViewId="0">
      <selection activeCell="A10" sqref="A10"/>
    </sheetView>
  </sheetViews>
  <sheetFormatPr defaultColWidth="9" defaultRowHeight="14.4" x14ac:dyDescent="0.3"/>
  <cols>
    <col min="1" max="1" width="16.88671875" style="338" customWidth="1"/>
    <col min="2" max="2" width="16.44140625" style="338" customWidth="1"/>
    <col min="3" max="3" width="17.44140625" style="338" customWidth="1"/>
    <col min="4" max="4" width="14.5546875" style="338" customWidth="1"/>
    <col min="5" max="5" width="15.109375" style="338" customWidth="1"/>
    <col min="6" max="6" width="13.44140625" style="338" customWidth="1"/>
    <col min="7" max="7" width="16" style="338" customWidth="1"/>
    <col min="8" max="8" width="15.5546875" style="338" customWidth="1"/>
    <col min="9" max="9" width="16.88671875" style="338" customWidth="1"/>
    <col min="10" max="10" width="3" style="338" customWidth="1"/>
    <col min="11" max="11" width="16" style="338" customWidth="1"/>
    <col min="12" max="12" width="20.77734375" style="338" customWidth="1"/>
    <col min="13" max="13" width="19.109375" style="338" customWidth="1"/>
    <col min="14" max="14" width="13.21875" style="338" customWidth="1"/>
    <col min="15" max="15" width="15.109375" style="338" customWidth="1"/>
    <col min="16" max="16384" width="9" style="338"/>
  </cols>
  <sheetData>
    <row r="1" spans="1:21" ht="28.8" x14ac:dyDescent="0.55000000000000004">
      <c r="A1" s="600" t="s">
        <v>7</v>
      </c>
      <c r="B1" s="601"/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  <c r="P1" s="601"/>
      <c r="Q1" s="601"/>
      <c r="R1" s="601"/>
      <c r="S1" s="601"/>
      <c r="T1" s="601"/>
      <c r="U1" s="601"/>
    </row>
    <row r="2" spans="1:21" x14ac:dyDescent="0.3">
      <c r="I2" s="2"/>
    </row>
    <row r="3" spans="1:21" ht="16.2" thickBot="1" x14ac:dyDescent="0.35">
      <c r="A3" s="34" t="s">
        <v>8</v>
      </c>
      <c r="C3" s="13"/>
    </row>
    <row r="4" spans="1:21" x14ac:dyDescent="0.3">
      <c r="A4" s="280" t="s">
        <v>0</v>
      </c>
      <c r="B4" s="568" t="s">
        <v>16</v>
      </c>
      <c r="C4" s="568"/>
      <c r="D4" s="568"/>
      <c r="E4" s="568" t="s">
        <v>17</v>
      </c>
      <c r="F4" s="568"/>
      <c r="G4" s="568"/>
      <c r="H4" s="350" t="s">
        <v>14</v>
      </c>
      <c r="I4" s="279" t="s">
        <v>1</v>
      </c>
    </row>
    <row r="5" spans="1:21" x14ac:dyDescent="0.3">
      <c r="A5" s="412"/>
      <c r="B5" s="444" t="s">
        <v>3</v>
      </c>
      <c r="C5" s="444" t="s">
        <v>4</v>
      </c>
      <c r="D5" s="444" t="s">
        <v>5</v>
      </c>
      <c r="E5" s="444" t="s">
        <v>3</v>
      </c>
      <c r="F5" s="444" t="s">
        <v>4</v>
      </c>
      <c r="G5" s="444" t="s">
        <v>5</v>
      </c>
      <c r="H5" s="444"/>
      <c r="I5" s="445"/>
    </row>
    <row r="6" spans="1:21" x14ac:dyDescent="0.3">
      <c r="A6" s="35" t="s">
        <v>123</v>
      </c>
      <c r="B6" s="591" t="s">
        <v>118</v>
      </c>
      <c r="C6" s="592"/>
      <c r="D6" s="592"/>
      <c r="E6" s="592"/>
      <c r="F6" s="592"/>
      <c r="G6" s="592"/>
      <c r="H6" s="592"/>
      <c r="I6" s="593"/>
    </row>
    <row r="7" spans="1:21" x14ac:dyDescent="0.3">
      <c r="A7" s="464"/>
      <c r="B7" s="364"/>
      <c r="C7" s="364"/>
      <c r="D7" s="364"/>
      <c r="E7" s="364"/>
      <c r="F7" s="364"/>
      <c r="G7" s="364"/>
      <c r="H7" s="364"/>
      <c r="I7" s="337"/>
    </row>
    <row r="8" spans="1:21" x14ac:dyDescent="0.3">
      <c r="A8" s="362"/>
      <c r="B8" s="364"/>
      <c r="C8" s="364"/>
      <c r="D8" s="364"/>
      <c r="E8" s="364"/>
      <c r="F8" s="364"/>
      <c r="G8" s="364"/>
      <c r="H8" s="364"/>
      <c r="I8" s="337"/>
    </row>
    <row r="9" spans="1:21" x14ac:dyDescent="0.3">
      <c r="A9" s="362"/>
      <c r="B9" s="364"/>
      <c r="C9" s="364"/>
      <c r="D9" s="364"/>
      <c r="E9" s="364"/>
      <c r="F9" s="364"/>
      <c r="G9" s="364"/>
      <c r="H9" s="364"/>
      <c r="I9" s="337"/>
    </row>
    <row r="10" spans="1:21" x14ac:dyDescent="0.3">
      <c r="A10" s="362"/>
      <c r="B10" s="364"/>
      <c r="C10" s="364"/>
      <c r="D10" s="364"/>
      <c r="E10" s="364"/>
      <c r="F10" s="364"/>
      <c r="G10" s="364"/>
      <c r="H10" s="364"/>
      <c r="I10" s="337"/>
    </row>
    <row r="11" spans="1:21" ht="15" thickBot="1" x14ac:dyDescent="0.35">
      <c r="A11" s="330"/>
      <c r="B11" s="323"/>
      <c r="C11" s="323"/>
      <c r="D11" s="323"/>
      <c r="E11" s="323"/>
      <c r="F11" s="323"/>
      <c r="G11" s="323"/>
      <c r="H11" s="323"/>
      <c r="I11" s="245"/>
    </row>
    <row r="12" spans="1:21" ht="15" thickBot="1" x14ac:dyDescent="0.35">
      <c r="A12" s="447"/>
      <c r="B12" s="448">
        <f>SUM(B6:B10)</f>
        <v>0</v>
      </c>
      <c r="C12" s="448">
        <f t="shared" ref="C12:I12" si="0">SUM(C6:C10)</f>
        <v>0</v>
      </c>
      <c r="D12" s="448">
        <f t="shared" si="0"/>
        <v>0</v>
      </c>
      <c r="E12" s="448">
        <f t="shared" si="0"/>
        <v>0</v>
      </c>
      <c r="F12" s="448">
        <f t="shared" si="0"/>
        <v>0</v>
      </c>
      <c r="G12" s="448">
        <f t="shared" si="0"/>
        <v>0</v>
      </c>
      <c r="H12" s="448">
        <f t="shared" si="0"/>
        <v>0</v>
      </c>
      <c r="I12" s="449">
        <f t="shared" si="0"/>
        <v>0</v>
      </c>
    </row>
    <row r="13" spans="1:21" x14ac:dyDescent="0.3">
      <c r="A13" s="446" t="s">
        <v>62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  <c r="H13" s="159">
        <v>0</v>
      </c>
      <c r="I13" s="160">
        <v>0</v>
      </c>
    </row>
    <row r="14" spans="1:21" x14ac:dyDescent="0.3">
      <c r="A14" s="49" t="s">
        <v>64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62">
        <v>0</v>
      </c>
    </row>
    <row r="15" spans="1:21" x14ac:dyDescent="0.3">
      <c r="A15" s="49" t="s">
        <v>45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62">
        <v>0</v>
      </c>
      <c r="J15" s="465"/>
    </row>
    <row r="16" spans="1:21" x14ac:dyDescent="0.3">
      <c r="A16" s="49" t="s">
        <v>66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62">
        <v>0</v>
      </c>
      <c r="J16" s="465"/>
    </row>
    <row r="17" spans="1:17" x14ac:dyDescent="0.3">
      <c r="A17" s="49" t="s">
        <v>69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62">
        <v>0</v>
      </c>
    </row>
    <row r="18" spans="1:17" x14ac:dyDescent="0.3">
      <c r="A18" s="49" t="s">
        <v>74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62">
        <v>0</v>
      </c>
    </row>
    <row r="19" spans="1:17" x14ac:dyDescent="0.3">
      <c r="A19" s="49"/>
      <c r="B19" s="154"/>
      <c r="C19" s="154"/>
      <c r="D19" s="154"/>
      <c r="E19" s="154"/>
      <c r="F19" s="154"/>
      <c r="G19" s="154"/>
      <c r="H19" s="154"/>
      <c r="I19" s="162"/>
    </row>
    <row r="20" spans="1:17" ht="15" thickBot="1" x14ac:dyDescent="0.35">
      <c r="A20" s="48" t="s">
        <v>31</v>
      </c>
      <c r="B20" s="156">
        <f>SUM(B13:B19)</f>
        <v>0</v>
      </c>
      <c r="C20" s="156">
        <f t="shared" ref="C20:I20" si="1">SUM(C13:C19)</f>
        <v>0</v>
      </c>
      <c r="D20" s="156">
        <f t="shared" si="1"/>
        <v>0</v>
      </c>
      <c r="E20" s="156">
        <f t="shared" si="1"/>
        <v>0</v>
      </c>
      <c r="F20" s="156">
        <f t="shared" si="1"/>
        <v>0</v>
      </c>
      <c r="G20" s="156">
        <f t="shared" si="1"/>
        <v>0</v>
      </c>
      <c r="H20" s="156">
        <f t="shared" si="1"/>
        <v>0</v>
      </c>
      <c r="I20" s="157">
        <f t="shared" si="1"/>
        <v>0</v>
      </c>
    </row>
    <row r="21" spans="1:17" x14ac:dyDescent="0.3">
      <c r="A21" s="15"/>
    </row>
    <row r="22" spans="1:17" ht="16.2" thickBot="1" x14ac:dyDescent="0.35">
      <c r="A22" s="34" t="s">
        <v>24</v>
      </c>
      <c r="G22" s="5" t="s">
        <v>43</v>
      </c>
    </row>
    <row r="23" spans="1:17" x14ac:dyDescent="0.3">
      <c r="A23" s="572" t="s">
        <v>39</v>
      </c>
      <c r="B23" s="573"/>
      <c r="C23" s="573"/>
      <c r="D23" s="573"/>
      <c r="E23" s="95"/>
      <c r="G23" s="602" t="s">
        <v>18</v>
      </c>
      <c r="H23" s="603"/>
      <c r="I23" s="604"/>
      <c r="K23" s="572" t="s">
        <v>40</v>
      </c>
      <c r="L23" s="573"/>
      <c r="M23" s="573"/>
      <c r="N23" s="573"/>
      <c r="O23" s="573"/>
      <c r="P23" s="573"/>
      <c r="Q23" s="574"/>
    </row>
    <row r="24" spans="1:17" ht="28.8" x14ac:dyDescent="0.3">
      <c r="A24" s="29"/>
      <c r="B24" s="6" t="s">
        <v>3</v>
      </c>
      <c r="C24" s="6" t="s">
        <v>4</v>
      </c>
      <c r="D24" s="6" t="s">
        <v>37</v>
      </c>
      <c r="E24" s="205" t="s">
        <v>68</v>
      </c>
      <c r="G24" s="61" t="s">
        <v>6</v>
      </c>
      <c r="H24" s="60" t="s">
        <v>11</v>
      </c>
      <c r="I24" s="62" t="s">
        <v>10</v>
      </c>
      <c r="K24" s="247" t="s">
        <v>0</v>
      </c>
      <c r="L24" s="351" t="s">
        <v>16</v>
      </c>
      <c r="M24" s="351"/>
      <c r="N24" s="351"/>
      <c r="O24" s="351" t="s">
        <v>17</v>
      </c>
      <c r="P24" s="351"/>
      <c r="Q24" s="352"/>
    </row>
    <row r="25" spans="1:17" ht="15" thickBot="1" x14ac:dyDescent="0.35">
      <c r="A25" s="248"/>
      <c r="B25" s="329"/>
      <c r="C25" s="329"/>
      <c r="D25" s="326"/>
      <c r="E25" s="167"/>
      <c r="G25" s="247"/>
      <c r="H25" s="427"/>
      <c r="I25" s="427"/>
      <c r="K25" s="341"/>
      <c r="L25" s="340" t="s">
        <v>3</v>
      </c>
      <c r="M25" s="340" t="s">
        <v>4</v>
      </c>
      <c r="N25" s="340" t="s">
        <v>5</v>
      </c>
      <c r="O25" s="340" t="s">
        <v>3</v>
      </c>
      <c r="P25" s="340" t="s">
        <v>4</v>
      </c>
      <c r="Q25" s="246" t="s">
        <v>5</v>
      </c>
    </row>
    <row r="26" spans="1:17" ht="15" thickBot="1" x14ac:dyDescent="0.35">
      <c r="A26" s="387" t="s">
        <v>27</v>
      </c>
      <c r="B26" s="388">
        <f>B25</f>
        <v>0</v>
      </c>
      <c r="C26" s="388">
        <f t="shared" ref="C26:D26" si="2">C25</f>
        <v>0</v>
      </c>
      <c r="D26" s="388">
        <f t="shared" si="2"/>
        <v>0</v>
      </c>
      <c r="E26" s="389"/>
      <c r="G26" s="247"/>
      <c r="H26" s="427"/>
      <c r="I26" s="427"/>
      <c r="K26" s="360"/>
      <c r="L26" s="361"/>
      <c r="M26" s="361"/>
      <c r="N26" s="361"/>
      <c r="O26" s="361"/>
      <c r="P26" s="361"/>
      <c r="Q26" s="308"/>
    </row>
    <row r="27" spans="1:17" x14ac:dyDescent="0.3">
      <c r="A27" s="177" t="s">
        <v>62</v>
      </c>
      <c r="B27" s="195"/>
      <c r="C27" s="195"/>
      <c r="D27" s="195"/>
      <c r="E27" s="213">
        <v>0</v>
      </c>
      <c r="G27" s="351"/>
      <c r="H27" s="346"/>
      <c r="I27" s="346"/>
      <c r="J27" s="343"/>
      <c r="K27" s="360"/>
      <c r="L27" s="361"/>
      <c r="M27" s="361"/>
      <c r="N27" s="361"/>
      <c r="O27" s="361"/>
      <c r="P27" s="361"/>
      <c r="Q27" s="308"/>
    </row>
    <row r="28" spans="1:17" x14ac:dyDescent="0.3">
      <c r="A28" s="89" t="s">
        <v>64</v>
      </c>
      <c r="B28" s="344"/>
      <c r="C28" s="344"/>
      <c r="D28" s="344"/>
      <c r="E28" s="393"/>
      <c r="G28" s="351"/>
      <c r="H28" s="346"/>
      <c r="I28" s="346"/>
      <c r="K28" s="360"/>
      <c r="L28" s="361"/>
      <c r="M28" s="361"/>
      <c r="N28" s="361"/>
      <c r="O28" s="361"/>
      <c r="P28" s="361"/>
      <c r="Q28" s="359"/>
    </row>
    <row r="29" spans="1:17" x14ac:dyDescent="0.3">
      <c r="A29" s="89" t="s">
        <v>45</v>
      </c>
      <c r="B29" s="344"/>
      <c r="C29" s="344"/>
      <c r="D29" s="344"/>
      <c r="E29" s="393"/>
      <c r="G29" s="74"/>
      <c r="H29" s="329"/>
      <c r="I29" s="41"/>
      <c r="K29" s="360"/>
      <c r="L29" s="361"/>
      <c r="M29" s="361"/>
      <c r="N29" s="361"/>
      <c r="O29" s="361"/>
      <c r="P29" s="361"/>
      <c r="Q29" s="359"/>
    </row>
    <row r="30" spans="1:17" x14ac:dyDescent="0.3">
      <c r="A30" s="89" t="s">
        <v>65</v>
      </c>
      <c r="B30" s="344"/>
      <c r="C30" s="344"/>
      <c r="D30" s="344"/>
      <c r="E30" s="393"/>
      <c r="G30" s="74"/>
      <c r="H30" s="329"/>
      <c r="I30" s="41"/>
      <c r="K30" s="360"/>
      <c r="L30" s="361"/>
      <c r="M30" s="361"/>
      <c r="N30" s="361"/>
      <c r="O30" s="361"/>
      <c r="P30" s="361"/>
      <c r="Q30" s="245"/>
    </row>
    <row r="31" spans="1:17" ht="15" thickBot="1" x14ac:dyDescent="0.35">
      <c r="A31" s="89" t="s">
        <v>51</v>
      </c>
      <c r="B31" s="344"/>
      <c r="C31" s="344"/>
      <c r="D31" s="344"/>
      <c r="E31" s="393"/>
      <c r="G31" s="210"/>
      <c r="H31" s="328"/>
      <c r="I31" s="211"/>
      <c r="K31" s="342"/>
      <c r="L31" s="339"/>
      <c r="M31" s="339"/>
      <c r="N31" s="339"/>
      <c r="O31" s="339"/>
      <c r="P31" s="339"/>
      <c r="Q31" s="337"/>
    </row>
    <row r="32" spans="1:17" ht="15" thickBot="1" x14ac:dyDescent="0.35">
      <c r="A32" s="394"/>
      <c r="B32" s="215"/>
      <c r="C32" s="215"/>
      <c r="D32" s="215"/>
      <c r="E32" s="395"/>
      <c r="G32" s="212" t="s">
        <v>31</v>
      </c>
      <c r="H32" s="42">
        <f>SUM(H25:H31)</f>
        <v>0</v>
      </c>
      <c r="I32" s="184">
        <f>SUM(I25:I31)</f>
        <v>0</v>
      </c>
      <c r="K32" s="342"/>
      <c r="L32" s="339"/>
      <c r="M32" s="339"/>
      <c r="N32" s="339"/>
      <c r="O32" s="339"/>
      <c r="P32" s="339"/>
      <c r="Q32" s="337"/>
    </row>
    <row r="33" spans="1:17" ht="15" thickBot="1" x14ac:dyDescent="0.35">
      <c r="A33" s="390" t="s">
        <v>31</v>
      </c>
      <c r="B33" s="391">
        <f>SUM(B27:B32)</f>
        <v>0</v>
      </c>
      <c r="C33" s="391">
        <f t="shared" ref="C33:D33" si="3">SUM(C27:C32)</f>
        <v>0</v>
      </c>
      <c r="D33" s="391">
        <f t="shared" si="3"/>
        <v>0</v>
      </c>
      <c r="E33" s="392" t="e">
        <f>D33/(C33+B33)</f>
        <v>#DIV/0!</v>
      </c>
      <c r="K33" s="93" t="s">
        <v>27</v>
      </c>
      <c r="L33" s="287">
        <f>SUM(L26:L32)</f>
        <v>0</v>
      </c>
      <c r="M33" s="287">
        <f t="shared" ref="M33:Q33" si="4">SUM(M26:M32)</f>
        <v>0</v>
      </c>
      <c r="N33" s="287">
        <f t="shared" si="4"/>
        <v>0</v>
      </c>
      <c r="O33" s="287">
        <f t="shared" si="4"/>
        <v>0</v>
      </c>
      <c r="P33" s="287">
        <f t="shared" si="4"/>
        <v>0</v>
      </c>
      <c r="Q33" s="285">
        <f t="shared" si="4"/>
        <v>0</v>
      </c>
    </row>
    <row r="34" spans="1:17" x14ac:dyDescent="0.3">
      <c r="A34" s="241" t="s">
        <v>79</v>
      </c>
      <c r="B34" s="71"/>
      <c r="C34" s="71"/>
      <c r="D34" s="71"/>
      <c r="E34" s="242"/>
    </row>
    <row r="35" spans="1:17" x14ac:dyDescent="0.3">
      <c r="H35" s="168"/>
    </row>
    <row r="36" spans="1:17" ht="15.6" x14ac:dyDescent="0.3">
      <c r="A36" s="34" t="s">
        <v>19</v>
      </c>
      <c r="C36" s="13"/>
      <c r="J36" s="28"/>
    </row>
    <row r="37" spans="1:17" x14ac:dyDescent="0.3">
      <c r="A37" s="224"/>
      <c r="B37" s="225"/>
      <c r="C37" s="226"/>
      <c r="D37" s="227" t="s">
        <v>16</v>
      </c>
      <c r="E37" s="228"/>
      <c r="F37" s="229"/>
      <c r="G37" s="227" t="s">
        <v>17</v>
      </c>
      <c r="H37" s="228"/>
      <c r="I37" s="230"/>
      <c r="J37" s="2"/>
    </row>
    <row r="38" spans="1:17" x14ac:dyDescent="0.3">
      <c r="A38" s="277" t="s">
        <v>0</v>
      </c>
      <c r="B38" s="231" t="s">
        <v>44</v>
      </c>
      <c r="C38" s="231" t="s">
        <v>25</v>
      </c>
      <c r="D38" s="231" t="s">
        <v>10</v>
      </c>
      <c r="E38" s="231" t="s">
        <v>11</v>
      </c>
      <c r="F38" s="231" t="s">
        <v>12</v>
      </c>
      <c r="G38" s="231" t="s">
        <v>10</v>
      </c>
      <c r="H38" s="231" t="s">
        <v>11</v>
      </c>
      <c r="I38" s="278" t="s">
        <v>12</v>
      </c>
      <c r="J38" s="2"/>
    </row>
    <row r="39" spans="1:17" x14ac:dyDescent="0.3">
      <c r="A39" s="247">
        <v>44837</v>
      </c>
      <c r="B39" s="296" t="s">
        <v>111</v>
      </c>
      <c r="C39" s="296" t="s">
        <v>112</v>
      </c>
      <c r="D39" s="427">
        <v>12</v>
      </c>
      <c r="E39" s="427">
        <v>2</v>
      </c>
      <c r="F39" s="427">
        <v>0</v>
      </c>
      <c r="G39" s="427">
        <v>0</v>
      </c>
      <c r="H39" s="427">
        <v>0</v>
      </c>
      <c r="I39" s="291">
        <v>0</v>
      </c>
      <c r="J39" s="2"/>
    </row>
    <row r="40" spans="1:17" x14ac:dyDescent="0.3">
      <c r="A40" s="247">
        <v>44837</v>
      </c>
      <c r="B40" s="296" t="s">
        <v>111</v>
      </c>
      <c r="C40" s="531" t="s">
        <v>120</v>
      </c>
      <c r="D40" s="427">
        <v>12</v>
      </c>
      <c r="E40" s="427">
        <v>12</v>
      </c>
      <c r="F40" s="427">
        <v>0</v>
      </c>
      <c r="G40" s="427">
        <v>0</v>
      </c>
      <c r="H40" s="427">
        <v>0</v>
      </c>
      <c r="I40" s="291">
        <v>0</v>
      </c>
      <c r="J40" s="2"/>
    </row>
    <row r="41" spans="1:17" x14ac:dyDescent="0.3">
      <c r="A41" s="247"/>
      <c r="B41" s="296"/>
      <c r="C41" s="296"/>
      <c r="D41" s="427"/>
      <c r="E41" s="427"/>
      <c r="F41" s="427"/>
      <c r="G41" s="427"/>
      <c r="H41" s="427"/>
      <c r="I41" s="291"/>
      <c r="J41" s="2"/>
    </row>
    <row r="42" spans="1:17" x14ac:dyDescent="0.3">
      <c r="A42" s="477"/>
      <c r="B42" s="296"/>
      <c r="C42" s="296"/>
      <c r="D42" s="346"/>
      <c r="E42" s="346"/>
      <c r="F42" s="346"/>
      <c r="G42" s="346"/>
      <c r="H42" s="346"/>
      <c r="I42" s="346"/>
      <c r="J42" s="2"/>
    </row>
    <row r="43" spans="1:17" x14ac:dyDescent="0.3">
      <c r="A43" s="336"/>
      <c r="B43" s="296"/>
      <c r="C43" s="296"/>
      <c r="D43" s="334"/>
      <c r="E43" s="334"/>
      <c r="F43" s="334"/>
      <c r="G43" s="334"/>
      <c r="H43" s="334"/>
      <c r="I43" s="334"/>
    </row>
    <row r="44" spans="1:17" x14ac:dyDescent="0.3">
      <c r="A44" s="351"/>
      <c r="B44" s="351"/>
      <c r="C44" s="345"/>
      <c r="D44" s="346"/>
      <c r="E44" s="346"/>
      <c r="F44" s="346"/>
      <c r="G44" s="346"/>
      <c r="H44" s="346"/>
      <c r="I44" s="346"/>
    </row>
    <row r="45" spans="1:17" ht="15" thickBot="1" x14ac:dyDescent="0.35">
      <c r="A45" s="336"/>
      <c r="B45" s="336"/>
      <c r="C45" s="335"/>
      <c r="D45" s="334"/>
      <c r="E45" s="334"/>
      <c r="F45" s="334"/>
      <c r="G45" s="334"/>
      <c r="H45" s="334"/>
      <c r="I45" s="334"/>
    </row>
    <row r="46" spans="1:17" ht="15" thickBot="1" x14ac:dyDescent="0.35">
      <c r="A46" s="486" t="s">
        <v>27</v>
      </c>
      <c r="B46" s="487"/>
      <c r="C46" s="488"/>
      <c r="D46" s="489">
        <f>SUM(D39:D45)</f>
        <v>24</v>
      </c>
      <c r="E46" s="489">
        <f t="shared" ref="E46:F46" si="5">SUM(E39:E45)</f>
        <v>14</v>
      </c>
      <c r="F46" s="489">
        <f t="shared" si="5"/>
        <v>0</v>
      </c>
      <c r="G46" s="489">
        <f t="shared" ref="G46:I46" si="6">SUM(G44:G45)</f>
        <v>0</v>
      </c>
      <c r="H46" s="489">
        <f t="shared" si="6"/>
        <v>0</v>
      </c>
      <c r="I46" s="490">
        <f t="shared" si="6"/>
        <v>0</v>
      </c>
    </row>
    <row r="47" spans="1:17" x14ac:dyDescent="0.3">
      <c r="A47" s="76" t="s">
        <v>45</v>
      </c>
      <c r="B47" s="75"/>
      <c r="C47" s="495"/>
      <c r="D47" s="77">
        <v>32</v>
      </c>
      <c r="E47" s="77">
        <v>28</v>
      </c>
      <c r="F47" s="77">
        <v>1</v>
      </c>
      <c r="G47" s="77">
        <v>0</v>
      </c>
      <c r="H47" s="77">
        <v>0</v>
      </c>
      <c r="I47" s="78">
        <v>0</v>
      </c>
      <c r="J47" s="485"/>
    </row>
    <row r="48" spans="1:17" x14ac:dyDescent="0.3">
      <c r="A48" s="496" t="s">
        <v>95</v>
      </c>
      <c r="B48" s="7"/>
      <c r="C48" s="345"/>
      <c r="D48" s="79">
        <v>157</v>
      </c>
      <c r="E48" s="79">
        <v>173</v>
      </c>
      <c r="F48" s="79">
        <v>3</v>
      </c>
      <c r="G48" s="79">
        <v>0</v>
      </c>
      <c r="H48" s="79">
        <v>0</v>
      </c>
      <c r="I48" s="80">
        <v>0</v>
      </c>
    </row>
    <row r="49" spans="1:15" x14ac:dyDescent="0.3">
      <c r="A49" s="49" t="s">
        <v>100</v>
      </c>
      <c r="B49" s="7"/>
      <c r="C49" s="345"/>
      <c r="D49" s="79">
        <v>417</v>
      </c>
      <c r="E49" s="79">
        <v>149</v>
      </c>
      <c r="F49" s="79">
        <v>7</v>
      </c>
      <c r="G49" s="79">
        <v>0</v>
      </c>
      <c r="H49" s="79">
        <v>0</v>
      </c>
      <c r="I49" s="80">
        <v>0</v>
      </c>
    </row>
    <row r="50" spans="1:15" ht="15" thickBot="1" x14ac:dyDescent="0.35">
      <c r="A50" s="48" t="s">
        <v>119</v>
      </c>
      <c r="B50" s="497"/>
      <c r="C50" s="498"/>
      <c r="D50" s="499">
        <v>24</v>
      </c>
      <c r="E50" s="499">
        <v>14</v>
      </c>
      <c r="F50" s="499">
        <v>0</v>
      </c>
      <c r="G50" s="499">
        <v>0</v>
      </c>
      <c r="H50" s="499">
        <v>0</v>
      </c>
      <c r="I50" s="500">
        <v>0</v>
      </c>
    </row>
    <row r="51" spans="1:15" ht="15" thickBot="1" x14ac:dyDescent="0.35">
      <c r="A51" s="288" t="s">
        <v>31</v>
      </c>
      <c r="B51" s="491"/>
      <c r="C51" s="492"/>
      <c r="D51" s="493">
        <f>SUM(D47:D50)</f>
        <v>630</v>
      </c>
      <c r="E51" s="493">
        <f t="shared" ref="E51:I51" si="7">SUM(E47:E50)</f>
        <v>364</v>
      </c>
      <c r="F51" s="493">
        <f t="shared" si="7"/>
        <v>11</v>
      </c>
      <c r="G51" s="493">
        <f t="shared" si="7"/>
        <v>0</v>
      </c>
      <c r="H51" s="493">
        <f t="shared" si="7"/>
        <v>0</v>
      </c>
      <c r="I51" s="494">
        <f t="shared" si="7"/>
        <v>0</v>
      </c>
    </row>
    <row r="56" spans="1:15" ht="16.2" thickBot="1" x14ac:dyDescent="0.35">
      <c r="A56" s="5" t="s">
        <v>115</v>
      </c>
      <c r="B56" s="505"/>
      <c r="C56" s="506"/>
      <c r="D56" s="507"/>
      <c r="E56" s="507"/>
      <c r="F56" s="507"/>
      <c r="G56" s="507"/>
      <c r="H56" s="508"/>
      <c r="I56" s="507"/>
    </row>
    <row r="57" spans="1:15" ht="15" thickBot="1" x14ac:dyDescent="0.35">
      <c r="A57" s="594" t="s">
        <v>116</v>
      </c>
      <c r="B57" s="595"/>
      <c r="C57" s="595"/>
      <c r="D57" s="595"/>
      <c r="E57" s="595"/>
      <c r="F57" s="595"/>
      <c r="G57" s="596"/>
      <c r="I57" s="594" t="s">
        <v>117</v>
      </c>
      <c r="J57" s="595"/>
      <c r="K57" s="595"/>
      <c r="L57" s="595"/>
      <c r="M57" s="595"/>
      <c r="N57" s="595"/>
      <c r="O57" s="596"/>
    </row>
    <row r="58" spans="1:15" ht="15" thickBot="1" x14ac:dyDescent="0.35">
      <c r="A58" s="597" t="s">
        <v>16</v>
      </c>
      <c r="B58" s="598"/>
      <c r="C58" s="598"/>
      <c r="D58" s="599"/>
      <c r="E58" s="597" t="s">
        <v>17</v>
      </c>
      <c r="F58" s="598"/>
      <c r="G58" s="599"/>
      <c r="I58" s="597" t="s">
        <v>16</v>
      </c>
      <c r="J58" s="598"/>
      <c r="K58" s="598"/>
      <c r="L58" s="599"/>
      <c r="M58" s="597" t="s">
        <v>17</v>
      </c>
      <c r="N58" s="598"/>
      <c r="O58" s="599"/>
    </row>
    <row r="59" spans="1:15" x14ac:dyDescent="0.3">
      <c r="A59" s="509" t="s">
        <v>0</v>
      </c>
      <c r="B59" s="510" t="s">
        <v>3</v>
      </c>
      <c r="C59" s="510" t="s">
        <v>4</v>
      </c>
      <c r="D59" s="511" t="s">
        <v>5</v>
      </c>
      <c r="E59" s="512" t="s">
        <v>3</v>
      </c>
      <c r="F59" s="510" t="s">
        <v>4</v>
      </c>
      <c r="G59" s="511" t="s">
        <v>5</v>
      </c>
      <c r="I59" s="509" t="s">
        <v>0</v>
      </c>
      <c r="J59" s="510" t="s">
        <v>3</v>
      </c>
      <c r="K59" s="510" t="s">
        <v>4</v>
      </c>
      <c r="L59" s="511" t="s">
        <v>5</v>
      </c>
      <c r="M59" s="512" t="s">
        <v>3</v>
      </c>
      <c r="N59" s="510" t="s">
        <v>4</v>
      </c>
      <c r="O59" s="511" t="s">
        <v>5</v>
      </c>
    </row>
    <row r="60" spans="1:15" x14ac:dyDescent="0.3">
      <c r="A60" s="426"/>
      <c r="B60" s="476"/>
      <c r="C60" s="476"/>
      <c r="D60" s="482"/>
      <c r="E60" s="513"/>
      <c r="F60" s="476"/>
      <c r="G60" s="482"/>
      <c r="I60" s="426"/>
      <c r="J60" s="476"/>
      <c r="K60" s="476"/>
      <c r="L60" s="482"/>
      <c r="M60" s="513"/>
      <c r="N60" s="476"/>
      <c r="O60" s="482"/>
    </row>
    <row r="61" spans="1:15" x14ac:dyDescent="0.3">
      <c r="A61" s="426"/>
      <c r="B61" s="476"/>
      <c r="C61" s="476"/>
      <c r="D61" s="482"/>
      <c r="E61" s="513"/>
      <c r="F61" s="476"/>
      <c r="G61" s="482"/>
      <c r="I61" s="426"/>
      <c r="J61" s="476"/>
      <c r="K61" s="476"/>
      <c r="L61" s="482"/>
      <c r="M61" s="513"/>
      <c r="N61" s="476"/>
      <c r="O61" s="482"/>
    </row>
    <row r="62" spans="1:15" x14ac:dyDescent="0.3">
      <c r="A62" s="426"/>
      <c r="B62" s="476"/>
      <c r="C62" s="476"/>
      <c r="D62" s="482"/>
      <c r="E62" s="513"/>
      <c r="F62" s="476"/>
      <c r="G62" s="482"/>
      <c r="I62" s="426"/>
      <c r="J62" s="476"/>
      <c r="K62" s="476"/>
      <c r="L62" s="482"/>
      <c r="M62" s="513"/>
      <c r="N62" s="476"/>
      <c r="O62" s="482"/>
    </row>
    <row r="63" spans="1:15" x14ac:dyDescent="0.3">
      <c r="A63" s="426"/>
      <c r="B63" s="476"/>
      <c r="C63" s="476"/>
      <c r="D63" s="482"/>
      <c r="E63" s="513"/>
      <c r="F63" s="476"/>
      <c r="G63" s="482"/>
      <c r="I63" s="426"/>
      <c r="J63" s="476"/>
      <c r="K63" s="476"/>
      <c r="L63" s="482"/>
      <c r="M63" s="513"/>
      <c r="N63" s="476"/>
      <c r="O63" s="482"/>
    </row>
    <row r="64" spans="1:15" x14ac:dyDescent="0.3">
      <c r="A64" s="426"/>
      <c r="B64" s="476"/>
      <c r="C64" s="476"/>
      <c r="D64" s="482"/>
      <c r="E64" s="513"/>
      <c r="F64" s="476"/>
      <c r="G64" s="482"/>
      <c r="I64" s="426"/>
      <c r="J64" s="476"/>
      <c r="K64" s="476"/>
      <c r="L64" s="482"/>
      <c r="M64" s="513"/>
      <c r="N64" s="476"/>
      <c r="O64" s="482"/>
    </row>
    <row r="65" spans="1:15" x14ac:dyDescent="0.3">
      <c r="A65" s="426"/>
      <c r="B65" s="476"/>
      <c r="C65" s="476"/>
      <c r="D65" s="482"/>
      <c r="E65" s="513"/>
      <c r="F65" s="476"/>
      <c r="G65" s="482"/>
      <c r="I65" s="426"/>
      <c r="J65" s="476"/>
      <c r="K65" s="476"/>
      <c r="L65" s="482"/>
      <c r="M65" s="513"/>
      <c r="N65" s="476"/>
      <c r="O65" s="482"/>
    </row>
    <row r="66" spans="1:15" x14ac:dyDescent="0.3">
      <c r="A66" s="426"/>
      <c r="B66" s="476"/>
      <c r="C66" s="476"/>
      <c r="D66" s="482"/>
      <c r="E66" s="513"/>
      <c r="F66" s="476"/>
      <c r="G66" s="482"/>
      <c r="I66" s="426"/>
      <c r="J66" s="476"/>
      <c r="K66" s="476"/>
      <c r="L66" s="482"/>
      <c r="M66" s="513"/>
      <c r="N66" s="476"/>
      <c r="O66" s="482"/>
    </row>
    <row r="67" spans="1:15" ht="15" thickBot="1" x14ac:dyDescent="0.35">
      <c r="A67" s="514" t="s">
        <v>27</v>
      </c>
      <c r="B67" s="515">
        <f t="shared" ref="B67:G67" si="8">SUM(B60:B66)</f>
        <v>0</v>
      </c>
      <c r="C67" s="515">
        <f t="shared" si="8"/>
        <v>0</v>
      </c>
      <c r="D67" s="516">
        <f t="shared" si="8"/>
        <v>0</v>
      </c>
      <c r="E67" s="517">
        <f t="shared" si="8"/>
        <v>0</v>
      </c>
      <c r="F67" s="515">
        <f t="shared" si="8"/>
        <v>0</v>
      </c>
      <c r="G67" s="516">
        <f t="shared" si="8"/>
        <v>0</v>
      </c>
      <c r="I67" s="514" t="s">
        <v>27</v>
      </c>
      <c r="J67" s="515">
        <f t="shared" ref="J67:O67" si="9">SUM(J60:J66)</f>
        <v>0</v>
      </c>
      <c r="K67" s="515">
        <f t="shared" si="9"/>
        <v>0</v>
      </c>
      <c r="L67" s="516">
        <f t="shared" si="9"/>
        <v>0</v>
      </c>
      <c r="M67" s="517">
        <f t="shared" si="9"/>
        <v>0</v>
      </c>
      <c r="N67" s="515">
        <f t="shared" si="9"/>
        <v>0</v>
      </c>
      <c r="O67" s="516">
        <f t="shared" si="9"/>
        <v>0</v>
      </c>
    </row>
  </sheetData>
  <mergeCells count="13">
    <mergeCell ref="A1:U1"/>
    <mergeCell ref="B4:D4"/>
    <mergeCell ref="E4:G4"/>
    <mergeCell ref="G23:I23"/>
    <mergeCell ref="A23:D23"/>
    <mergeCell ref="K23:Q23"/>
    <mergeCell ref="B6:I6"/>
    <mergeCell ref="A57:G57"/>
    <mergeCell ref="I57:O57"/>
    <mergeCell ref="A58:D58"/>
    <mergeCell ref="E58:G58"/>
    <mergeCell ref="I58:L58"/>
    <mergeCell ref="M58:O58"/>
  </mergeCells>
  <phoneticPr fontId="1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O40"/>
  <sheetViews>
    <sheetView workbookViewId="0">
      <selection activeCell="I6" sqref="I6:O10"/>
    </sheetView>
  </sheetViews>
  <sheetFormatPr defaultColWidth="9" defaultRowHeight="14.4" x14ac:dyDescent="0.3"/>
  <cols>
    <col min="1" max="1" width="12.88671875" style="338" customWidth="1"/>
    <col min="2" max="8" width="9" style="338"/>
    <col min="9" max="9" width="11.88671875" style="338" customWidth="1"/>
    <col min="10" max="10" width="11.21875" style="338" customWidth="1"/>
    <col min="11" max="11" width="11.44140625" style="338" customWidth="1"/>
    <col min="12" max="12" width="10.77734375" style="338" customWidth="1"/>
    <col min="13" max="13" width="10.109375" style="338" customWidth="1"/>
    <col min="14" max="14" width="10.5546875" style="338" customWidth="1"/>
    <col min="15" max="15" width="10.77734375" style="338" customWidth="1"/>
    <col min="16" max="16384" width="9" style="338"/>
  </cols>
  <sheetData>
    <row r="1" spans="1:15" ht="18" x14ac:dyDescent="0.35">
      <c r="A1" s="96" t="s">
        <v>88</v>
      </c>
    </row>
    <row r="2" spans="1:15" ht="15" thickBot="1" x14ac:dyDescent="0.35"/>
    <row r="3" spans="1:15" x14ac:dyDescent="0.3">
      <c r="A3" s="396" t="s">
        <v>89</v>
      </c>
      <c r="B3" s="473"/>
      <c r="C3" s="473"/>
      <c r="D3" s="473"/>
      <c r="E3" s="473"/>
      <c r="F3" s="473"/>
      <c r="G3" s="474"/>
      <c r="I3" s="396" t="s">
        <v>90</v>
      </c>
      <c r="J3" s="415"/>
      <c r="K3" s="415"/>
      <c r="L3" s="415"/>
      <c r="M3" s="415"/>
      <c r="N3" s="415"/>
      <c r="O3" s="397"/>
    </row>
    <row r="4" spans="1:15" x14ac:dyDescent="0.3">
      <c r="A4" s="247" t="s">
        <v>0</v>
      </c>
      <c r="B4" s="471" t="s">
        <v>16</v>
      </c>
      <c r="C4" s="471"/>
      <c r="D4" s="471"/>
      <c r="E4" s="471" t="s">
        <v>17</v>
      </c>
      <c r="F4" s="471"/>
      <c r="G4" s="472"/>
      <c r="I4" s="247" t="s">
        <v>0</v>
      </c>
      <c r="J4" s="413" t="s">
        <v>16</v>
      </c>
      <c r="K4" s="413"/>
      <c r="L4" s="413"/>
      <c r="M4" s="413" t="s">
        <v>91</v>
      </c>
      <c r="N4" s="413"/>
      <c r="O4" s="414"/>
    </row>
    <row r="5" spans="1:15" x14ac:dyDescent="0.3">
      <c r="A5" s="341"/>
      <c r="B5" s="340" t="s">
        <v>3</v>
      </c>
      <c r="C5" s="340" t="s">
        <v>4</v>
      </c>
      <c r="D5" s="340" t="s">
        <v>5</v>
      </c>
      <c r="E5" s="340" t="s">
        <v>3</v>
      </c>
      <c r="F5" s="340" t="s">
        <v>4</v>
      </c>
      <c r="G5" s="246" t="s">
        <v>5</v>
      </c>
      <c r="I5" s="284"/>
      <c r="J5" s="283" t="s">
        <v>3</v>
      </c>
      <c r="K5" s="283" t="s">
        <v>4</v>
      </c>
      <c r="L5" s="283" t="s">
        <v>5</v>
      </c>
      <c r="M5" s="283" t="s">
        <v>3</v>
      </c>
      <c r="N5" s="283" t="s">
        <v>4</v>
      </c>
      <c r="O5" s="282" t="s">
        <v>5</v>
      </c>
    </row>
    <row r="6" spans="1:15" x14ac:dyDescent="0.3">
      <c r="A6" s="362"/>
      <c r="B6" s="364"/>
      <c r="C6" s="364"/>
      <c r="D6" s="364"/>
      <c r="E6" s="364"/>
      <c r="F6" s="364"/>
      <c r="G6" s="337"/>
      <c r="I6" s="362"/>
      <c r="J6" s="364"/>
      <c r="K6" s="364"/>
      <c r="L6" s="503"/>
      <c r="M6" s="364"/>
      <c r="N6" s="364"/>
      <c r="O6" s="337"/>
    </row>
    <row r="7" spans="1:15" x14ac:dyDescent="0.3">
      <c r="A7" s="362"/>
      <c r="B7" s="364"/>
      <c r="C7" s="364"/>
      <c r="D7" s="364"/>
      <c r="E7" s="364"/>
      <c r="F7" s="364"/>
      <c r="G7" s="337"/>
      <c r="I7" s="362"/>
      <c r="J7" s="364"/>
      <c r="K7" s="364"/>
      <c r="L7" s="346"/>
      <c r="M7" s="364"/>
      <c r="N7" s="364"/>
      <c r="O7" s="337"/>
    </row>
    <row r="8" spans="1:15" x14ac:dyDescent="0.3">
      <c r="A8" s="362"/>
      <c r="B8" s="364"/>
      <c r="C8" s="364"/>
      <c r="D8" s="364"/>
      <c r="E8" s="364"/>
      <c r="F8" s="364"/>
      <c r="G8" s="337"/>
      <c r="I8" s="362"/>
      <c r="J8" s="364"/>
      <c r="K8" s="364"/>
      <c r="L8" s="346"/>
      <c r="M8" s="364"/>
      <c r="N8" s="364"/>
      <c r="O8" s="337"/>
    </row>
    <row r="9" spans="1:15" x14ac:dyDescent="0.3">
      <c r="A9" s="362"/>
      <c r="B9" s="364"/>
      <c r="C9" s="364"/>
      <c r="D9" s="364"/>
      <c r="E9" s="364"/>
      <c r="F9" s="364"/>
      <c r="G9" s="337"/>
      <c r="I9" s="362"/>
      <c r="J9" s="476"/>
      <c r="K9" s="476"/>
      <c r="L9" s="346"/>
      <c r="M9" s="476"/>
      <c r="N9" s="504"/>
      <c r="O9" s="482"/>
    </row>
    <row r="10" spans="1:15" x14ac:dyDescent="0.3">
      <c r="A10" s="480"/>
      <c r="B10" s="364"/>
      <c r="C10" s="364"/>
      <c r="D10" s="364"/>
      <c r="E10" s="364"/>
      <c r="F10" s="364"/>
      <c r="G10" s="337"/>
      <c r="I10" s="362"/>
      <c r="J10" s="476"/>
      <c r="K10" s="476"/>
      <c r="L10" s="346"/>
      <c r="M10" s="476"/>
      <c r="N10" s="476"/>
      <c r="O10" s="482"/>
    </row>
    <row r="11" spans="1:15" x14ac:dyDescent="0.3">
      <c r="A11" s="481"/>
      <c r="B11" s="364"/>
      <c r="C11" s="364"/>
      <c r="D11" s="364"/>
      <c r="E11" s="364"/>
      <c r="F11" s="364"/>
      <c r="G11" s="337"/>
      <c r="I11" s="247"/>
      <c r="J11" s="476"/>
      <c r="K11" s="476"/>
      <c r="L11" s="346"/>
      <c r="M11" s="476"/>
      <c r="N11" s="476"/>
      <c r="O11" s="482"/>
    </row>
    <row r="12" spans="1:15" x14ac:dyDescent="0.3">
      <c r="A12" s="481"/>
      <c r="B12" s="364"/>
      <c r="C12" s="364"/>
      <c r="D12" s="364"/>
      <c r="E12" s="364"/>
      <c r="F12" s="364"/>
      <c r="G12" s="337"/>
      <c r="I12" s="247"/>
      <c r="J12" s="476"/>
      <c r="K12" s="476"/>
      <c r="L12" s="346"/>
      <c r="M12" s="476"/>
      <c r="N12" s="476"/>
      <c r="O12" s="482"/>
    </row>
    <row r="13" spans="1:15" x14ac:dyDescent="0.3">
      <c r="A13" s="480"/>
      <c r="B13" s="364"/>
      <c r="C13" s="364"/>
      <c r="D13" s="364"/>
      <c r="E13" s="364"/>
      <c r="F13" s="364"/>
      <c r="G13" s="337"/>
      <c r="I13" s="247"/>
      <c r="J13" s="476"/>
      <c r="K13" s="476"/>
      <c r="L13" s="346"/>
      <c r="M13" s="476"/>
      <c r="N13" s="476"/>
      <c r="O13" s="482"/>
    </row>
    <row r="14" spans="1:15" x14ac:dyDescent="0.3">
      <c r="A14" s="247"/>
      <c r="B14" s="346"/>
      <c r="C14" s="346"/>
      <c r="D14" s="346"/>
      <c r="E14" s="346"/>
      <c r="F14" s="346"/>
      <c r="G14" s="398"/>
      <c r="I14" s="247"/>
      <c r="J14" s="476"/>
      <c r="K14" s="476"/>
      <c r="L14" s="346"/>
      <c r="M14" s="476"/>
      <c r="N14" s="476"/>
      <c r="O14" s="482"/>
    </row>
    <row r="15" spans="1:15" x14ac:dyDescent="0.3">
      <c r="A15" s="247"/>
      <c r="B15" s="466"/>
      <c r="C15" s="466"/>
      <c r="D15" s="466"/>
      <c r="E15" s="466"/>
      <c r="F15" s="466"/>
      <c r="G15" s="398"/>
      <c r="I15" s="247"/>
      <c r="J15" s="476"/>
      <c r="K15" s="476"/>
      <c r="L15" s="346"/>
      <c r="M15" s="476"/>
      <c r="N15" s="476"/>
      <c r="O15" s="482"/>
    </row>
    <row r="16" spans="1:15" ht="15" thickBot="1" x14ac:dyDescent="0.35">
      <c r="A16" s="35"/>
      <c r="B16" s="501"/>
      <c r="C16" s="501"/>
      <c r="D16" s="501"/>
      <c r="E16" s="501"/>
      <c r="F16" s="501"/>
      <c r="G16" s="502"/>
      <c r="I16" s="247"/>
      <c r="J16" s="476"/>
      <c r="K16" s="476"/>
      <c r="L16" s="503"/>
      <c r="M16" s="476"/>
      <c r="N16" s="476"/>
      <c r="O16" s="482"/>
    </row>
    <row r="17" spans="1:15" ht="15" thickBot="1" x14ac:dyDescent="0.35">
      <c r="A17" s="467"/>
      <c r="B17" s="468"/>
      <c r="C17" s="468"/>
      <c r="D17" s="468"/>
      <c r="E17" s="468"/>
      <c r="F17" s="468"/>
      <c r="G17" s="469"/>
      <c r="I17" s="399" t="s">
        <v>92</v>
      </c>
      <c r="J17" s="483">
        <f t="shared" ref="J17:O17" si="0">SUM(J6:J15)</f>
        <v>0</v>
      </c>
      <c r="K17" s="483">
        <f t="shared" si="0"/>
        <v>0</v>
      </c>
      <c r="L17" s="483">
        <f t="shared" si="0"/>
        <v>0</v>
      </c>
      <c r="M17" s="483">
        <f t="shared" si="0"/>
        <v>0</v>
      </c>
      <c r="N17" s="483">
        <f t="shared" si="0"/>
        <v>0</v>
      </c>
      <c r="O17" s="484">
        <f t="shared" si="0"/>
        <v>0</v>
      </c>
    </row>
    <row r="18" spans="1:15" ht="15" thickBot="1" x14ac:dyDescent="0.35">
      <c r="A18" s="399" t="s">
        <v>92</v>
      </c>
      <c r="B18" s="19">
        <f t="shared" ref="B18:G18" si="1">SUM(B6:B17)</f>
        <v>0</v>
      </c>
      <c r="C18" s="19">
        <f t="shared" si="1"/>
        <v>0</v>
      </c>
      <c r="D18" s="19">
        <f t="shared" si="1"/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I18" s="400" t="s">
        <v>64</v>
      </c>
      <c r="J18" s="401">
        <v>1</v>
      </c>
      <c r="K18" s="401">
        <v>10</v>
      </c>
      <c r="L18" s="401">
        <v>1</v>
      </c>
      <c r="M18" s="401">
        <v>0</v>
      </c>
      <c r="N18" s="401">
        <v>0</v>
      </c>
      <c r="O18" s="402">
        <v>0</v>
      </c>
    </row>
    <row r="19" spans="1:15" x14ac:dyDescent="0.3">
      <c r="A19" s="400" t="s">
        <v>64</v>
      </c>
      <c r="B19" s="401">
        <v>60</v>
      </c>
      <c r="C19" s="401">
        <v>112</v>
      </c>
      <c r="D19" s="401">
        <v>3</v>
      </c>
      <c r="E19" s="401">
        <v>0</v>
      </c>
      <c r="F19" s="401">
        <v>1</v>
      </c>
      <c r="G19" s="402">
        <v>1</v>
      </c>
      <c r="I19" s="400" t="s">
        <v>45</v>
      </c>
      <c r="J19" s="403">
        <v>119</v>
      </c>
      <c r="K19" s="403">
        <v>126</v>
      </c>
      <c r="L19" s="403">
        <v>5</v>
      </c>
      <c r="M19" s="403">
        <v>0</v>
      </c>
      <c r="N19" s="403">
        <v>0</v>
      </c>
      <c r="O19" s="404">
        <v>0</v>
      </c>
    </row>
    <row r="20" spans="1:15" x14ac:dyDescent="0.3">
      <c r="A20" s="400" t="s">
        <v>45</v>
      </c>
      <c r="B20" s="403">
        <v>179</v>
      </c>
      <c r="C20" s="403">
        <v>219</v>
      </c>
      <c r="D20" s="403">
        <v>13</v>
      </c>
      <c r="E20" s="403">
        <v>1</v>
      </c>
      <c r="F20" s="403">
        <v>1</v>
      </c>
      <c r="G20" s="404">
        <v>2</v>
      </c>
      <c r="I20" s="400" t="s">
        <v>66</v>
      </c>
      <c r="J20" s="407">
        <v>137</v>
      </c>
      <c r="K20" s="407">
        <v>158</v>
      </c>
      <c r="L20" s="407">
        <v>12</v>
      </c>
      <c r="M20" s="407">
        <v>3</v>
      </c>
      <c r="N20" s="407">
        <v>3</v>
      </c>
      <c r="O20" s="408">
        <v>0</v>
      </c>
    </row>
    <row r="21" spans="1:15" x14ac:dyDescent="0.3">
      <c r="A21" s="400" t="s">
        <v>66</v>
      </c>
      <c r="B21" s="407">
        <v>69</v>
      </c>
      <c r="C21" s="407">
        <v>108</v>
      </c>
      <c r="D21" s="407">
        <v>4</v>
      </c>
      <c r="E21" s="407">
        <v>1</v>
      </c>
      <c r="F21" s="407">
        <v>3</v>
      </c>
      <c r="G21" s="408">
        <v>4</v>
      </c>
      <c r="I21" s="400" t="s">
        <v>69</v>
      </c>
      <c r="J21" s="407">
        <v>264</v>
      </c>
      <c r="K21" s="407">
        <v>374</v>
      </c>
      <c r="L21" s="407">
        <v>4</v>
      </c>
      <c r="M21" s="407">
        <v>3</v>
      </c>
      <c r="N21" s="407">
        <v>9</v>
      </c>
      <c r="O21" s="408">
        <v>0</v>
      </c>
    </row>
    <row r="22" spans="1:15" x14ac:dyDescent="0.3">
      <c r="A22" s="400" t="s">
        <v>69</v>
      </c>
      <c r="B22" s="407">
        <v>18</v>
      </c>
      <c r="C22" s="407">
        <v>250</v>
      </c>
      <c r="D22" s="407">
        <v>4</v>
      </c>
      <c r="E22" s="407">
        <v>0</v>
      </c>
      <c r="F22" s="407">
        <v>7</v>
      </c>
      <c r="G22" s="408">
        <v>0</v>
      </c>
      <c r="I22" s="400" t="s">
        <v>74</v>
      </c>
      <c r="J22" s="407">
        <v>2</v>
      </c>
      <c r="K22" s="407">
        <v>8</v>
      </c>
      <c r="L22" s="407">
        <v>0</v>
      </c>
      <c r="M22" s="407">
        <v>0</v>
      </c>
      <c r="N22" s="407">
        <v>0</v>
      </c>
      <c r="O22" s="408">
        <v>0</v>
      </c>
    </row>
    <row r="23" spans="1:15" x14ac:dyDescent="0.3">
      <c r="A23" s="400" t="s">
        <v>74</v>
      </c>
      <c r="B23" s="407">
        <v>0</v>
      </c>
      <c r="C23" s="407">
        <v>12</v>
      </c>
      <c r="D23" s="407">
        <v>0</v>
      </c>
      <c r="E23" s="407">
        <v>0</v>
      </c>
      <c r="F23" s="407">
        <v>0</v>
      </c>
      <c r="G23" s="408">
        <v>0</v>
      </c>
      <c r="I23" s="406"/>
      <c r="J23" s="407"/>
      <c r="K23" s="407"/>
      <c r="L23" s="407"/>
      <c r="M23" s="407"/>
      <c r="N23" s="407"/>
      <c r="O23" s="408"/>
    </row>
    <row r="24" spans="1:15" ht="15" thickBot="1" x14ac:dyDescent="0.35">
      <c r="A24" s="406"/>
      <c r="B24" s="407"/>
      <c r="C24" s="407"/>
      <c r="D24" s="407"/>
      <c r="E24" s="407"/>
      <c r="F24" s="407"/>
      <c r="G24" s="408"/>
      <c r="I24" s="409" t="s">
        <v>93</v>
      </c>
      <c r="J24" s="410">
        <f>SUM(J19:J23)</f>
        <v>522</v>
      </c>
      <c r="K24" s="410">
        <f t="shared" ref="K24:O24" si="2">SUM(K19:K23)</f>
        <v>666</v>
      </c>
      <c r="L24" s="410">
        <f t="shared" si="2"/>
        <v>21</v>
      </c>
      <c r="M24" s="410">
        <f t="shared" si="2"/>
        <v>6</v>
      </c>
      <c r="N24" s="410">
        <f t="shared" si="2"/>
        <v>12</v>
      </c>
      <c r="O24" s="411">
        <f t="shared" si="2"/>
        <v>0</v>
      </c>
    </row>
    <row r="25" spans="1:15" ht="15" thickBot="1" x14ac:dyDescent="0.35">
      <c r="A25" s="409" t="s">
        <v>93</v>
      </c>
      <c r="B25" s="410">
        <f>SUM(B20:B24)</f>
        <v>266</v>
      </c>
      <c r="C25" s="410">
        <f t="shared" ref="C25:G25" si="3">SUM(C20:C24)</f>
        <v>589</v>
      </c>
      <c r="D25" s="410">
        <f t="shared" si="3"/>
        <v>21</v>
      </c>
      <c r="E25" s="410">
        <f t="shared" si="3"/>
        <v>2</v>
      </c>
      <c r="F25" s="410">
        <f t="shared" si="3"/>
        <v>11</v>
      </c>
      <c r="G25" s="411">
        <f t="shared" si="3"/>
        <v>6</v>
      </c>
    </row>
    <row r="26" spans="1:15" x14ac:dyDescent="0.3">
      <c r="I26" s="405"/>
    </row>
    <row r="27" spans="1:15" x14ac:dyDescent="0.3">
      <c r="I27" s="405"/>
    </row>
    <row r="28" spans="1:15" x14ac:dyDescent="0.3">
      <c r="I28" s="405"/>
    </row>
    <row r="29" spans="1:15" ht="16.2" thickBot="1" x14ac:dyDescent="0.35">
      <c r="A29" s="5" t="s">
        <v>94</v>
      </c>
      <c r="I29" s="405"/>
    </row>
    <row r="30" spans="1:15" x14ac:dyDescent="0.3">
      <c r="A30" s="588" t="s">
        <v>39</v>
      </c>
      <c r="B30" s="589"/>
      <c r="C30" s="589"/>
      <c r="D30" s="589"/>
      <c r="E30" s="95"/>
    </row>
    <row r="31" spans="1:15" ht="43.8" thickBot="1" x14ac:dyDescent="0.35">
      <c r="A31" s="37"/>
      <c r="B31" s="6" t="s">
        <v>3</v>
      </c>
      <c r="C31" s="6" t="s">
        <v>4</v>
      </c>
      <c r="D31" s="6" t="s">
        <v>37</v>
      </c>
      <c r="E31" s="205" t="s">
        <v>68</v>
      </c>
      <c r="I31" s="5" t="s">
        <v>114</v>
      </c>
    </row>
    <row r="32" spans="1:15" x14ac:dyDescent="0.3">
      <c r="A32" s="158" t="s">
        <v>64</v>
      </c>
      <c r="B32" s="159">
        <v>16</v>
      </c>
      <c r="C32" s="159">
        <v>50</v>
      </c>
      <c r="D32" s="159">
        <v>4</v>
      </c>
      <c r="E32" s="213"/>
      <c r="I32" s="588" t="s">
        <v>39</v>
      </c>
      <c r="J32" s="589"/>
      <c r="K32" s="589"/>
      <c r="L32" s="589"/>
      <c r="M32" s="95"/>
    </row>
    <row r="33" spans="1:14" ht="43.8" thickBot="1" x14ac:dyDescent="0.35">
      <c r="A33" s="161" t="s">
        <v>45</v>
      </c>
      <c r="B33" s="154">
        <v>68</v>
      </c>
      <c r="C33" s="154">
        <v>23</v>
      </c>
      <c r="D33" s="154">
        <v>0</v>
      </c>
      <c r="E33" s="393"/>
      <c r="I33" s="412"/>
      <c r="J33" s="311" t="s">
        <v>3</v>
      </c>
      <c r="K33" s="311" t="s">
        <v>4</v>
      </c>
      <c r="L33" s="311" t="s">
        <v>37</v>
      </c>
      <c r="M33" s="312" t="s">
        <v>68</v>
      </c>
    </row>
    <row r="34" spans="1:14" x14ac:dyDescent="0.3">
      <c r="A34" s="161" t="s">
        <v>66</v>
      </c>
      <c r="B34" s="154">
        <v>40</v>
      </c>
      <c r="C34" s="154">
        <v>113</v>
      </c>
      <c r="D34" s="154">
        <v>3</v>
      </c>
      <c r="E34" s="393"/>
      <c r="I34" s="523" t="s">
        <v>64</v>
      </c>
      <c r="J34" s="524">
        <v>44</v>
      </c>
      <c r="K34" s="524">
        <v>74</v>
      </c>
      <c r="L34" s="524">
        <v>0</v>
      </c>
      <c r="M34" s="525"/>
      <c r="N34" s="338" t="s">
        <v>105</v>
      </c>
    </row>
    <row r="35" spans="1:14" x14ac:dyDescent="0.3">
      <c r="A35" s="161" t="s">
        <v>51</v>
      </c>
      <c r="B35" s="154">
        <v>92</v>
      </c>
      <c r="C35" s="154">
        <v>308</v>
      </c>
      <c r="D35" s="154">
        <v>126</v>
      </c>
      <c r="E35" s="393"/>
      <c r="I35" s="526" t="s">
        <v>45</v>
      </c>
      <c r="J35" s="317">
        <v>183</v>
      </c>
      <c r="K35" s="317">
        <v>152</v>
      </c>
      <c r="L35" s="317">
        <v>0</v>
      </c>
      <c r="M35" s="527"/>
    </row>
    <row r="36" spans="1:14" x14ac:dyDescent="0.3">
      <c r="A36" s="161"/>
      <c r="B36" s="154"/>
      <c r="C36" s="154"/>
      <c r="D36" s="154"/>
      <c r="E36" s="393"/>
      <c r="I36" s="526" t="s">
        <v>66</v>
      </c>
      <c r="J36" s="317"/>
      <c r="K36" s="317"/>
      <c r="L36" s="317">
        <v>43</v>
      </c>
      <c r="M36" s="527"/>
    </row>
    <row r="37" spans="1:14" ht="15" thickBot="1" x14ac:dyDescent="0.35">
      <c r="A37" s="155"/>
      <c r="B37" s="156"/>
      <c r="C37" s="156"/>
      <c r="D37" s="156"/>
      <c r="E37" s="395"/>
      <c r="I37" s="526" t="s">
        <v>69</v>
      </c>
      <c r="J37" s="317"/>
      <c r="K37" s="317"/>
      <c r="L37" s="317">
        <v>13</v>
      </c>
      <c r="M37" s="527"/>
    </row>
    <row r="38" spans="1:14" ht="15" thickBot="1" x14ac:dyDescent="0.35">
      <c r="A38" s="420" t="s">
        <v>31</v>
      </c>
      <c r="B38" s="269">
        <f>SUM(B32:B37)</f>
        <v>216</v>
      </c>
      <c r="C38" s="269">
        <f t="shared" ref="C38:D38" si="4">SUM(C32:C37)</f>
        <v>494</v>
      </c>
      <c r="D38" s="269">
        <f t="shared" si="4"/>
        <v>133</v>
      </c>
      <c r="E38" s="392">
        <f>D38/(C38+B38)</f>
        <v>0.18732394366197183</v>
      </c>
      <c r="I38" s="526"/>
      <c r="J38" s="317"/>
      <c r="K38" s="317"/>
      <c r="L38" s="317"/>
      <c r="M38" s="527"/>
    </row>
    <row r="39" spans="1:14" ht="15" thickBot="1" x14ac:dyDescent="0.35">
      <c r="I39" s="528"/>
      <c r="J39" s="529"/>
      <c r="K39" s="529"/>
      <c r="L39" s="529"/>
      <c r="M39" s="530"/>
    </row>
    <row r="40" spans="1:14" ht="15" thickBot="1" x14ac:dyDescent="0.35">
      <c r="I40" s="420" t="s">
        <v>31</v>
      </c>
      <c r="J40" s="269">
        <f>SUM(J34:J39)</f>
        <v>227</v>
      </c>
      <c r="K40" s="269">
        <f t="shared" ref="K40:L40" si="5">SUM(K34:K39)</f>
        <v>226</v>
      </c>
      <c r="L40" s="269">
        <f t="shared" si="5"/>
        <v>56</v>
      </c>
      <c r="M40" s="392">
        <f>L40/(K40+J40)</f>
        <v>0.12362030905077263</v>
      </c>
    </row>
  </sheetData>
  <mergeCells count="2">
    <mergeCell ref="A30:D30"/>
    <mergeCell ref="I32:L32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2023-01-03T20:17:13Z</dcterms:modified>
</cp:coreProperties>
</file>